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autoCompressPictures="0"/>
  <mc:AlternateContent xmlns:mc="http://schemas.openxmlformats.org/markup-compatibility/2006">
    <mc:Choice Requires="x15">
      <x15ac:absPath xmlns:x15ac="http://schemas.microsoft.com/office/spreadsheetml/2010/11/ac" url="C:\Users\Mark\Desktop\XDesignResources\"/>
    </mc:Choice>
  </mc:AlternateContent>
  <bookViews>
    <workbookView xWindow="0" yWindow="-462" windowWidth="25602" windowHeight="16002" tabRatio="857"/>
  </bookViews>
  <sheets>
    <sheet name="Task Analysis" sheetId="43" r:id="rId1"/>
    <sheet name="Task Analysis Graphs" sheetId="44" r:id="rId2"/>
    <sheet name="Appendix" sheetId="42" r:id="rId3"/>
  </sheets>
  <externalReferences>
    <externalReference r:id="rId4"/>
  </externalReferences>
  <definedNames>
    <definedName name="Application_Name__Version___Name__No.">#REF!</definedName>
    <definedName name="budinv">#REF!</definedName>
    <definedName name="clarifications">#REF!</definedName>
    <definedName name="GENCODEDB">#REF!</definedName>
    <definedName name="Infra_special">#REF!</definedName>
    <definedName name="inv_paid">#REF!</definedName>
    <definedName name="invoice_status">#REF!</definedName>
    <definedName name="invoice_type">#REF!</definedName>
    <definedName name="Issued_inv">#REF!</definedName>
    <definedName name="O_Description">[1]Timesheet!#REF!</definedName>
    <definedName name="O_N_Hour">[1]Timesheet!#REF!</definedName>
    <definedName name="order_db">#REF!</definedName>
    <definedName name="order_inv">#REF!</definedName>
    <definedName name="Order_no">#REF!</definedName>
    <definedName name="order_status">#REF!</definedName>
    <definedName name="WEEK">[1]Timesheet!#REF!</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H303" i="43" l="1"/>
  <c r="K29" i="43"/>
  <c r="G29" i="43"/>
  <c r="H306" i="43"/>
  <c r="H307" i="43"/>
  <c r="D307" i="43"/>
  <c r="D306" i="43"/>
  <c r="C3" i="44"/>
  <c r="B3" i="44"/>
  <c r="H207" i="43"/>
  <c r="H206" i="43"/>
  <c r="D206" i="43"/>
  <c r="H154" i="43"/>
  <c r="H153" i="43"/>
  <c r="D207" i="43"/>
  <c r="D154" i="43"/>
  <c r="D153" i="43"/>
  <c r="H90" i="43"/>
  <c r="H91" i="43"/>
  <c r="D91" i="43"/>
  <c r="D90" i="43"/>
  <c r="H31" i="43"/>
  <c r="H32" i="43"/>
  <c r="D32" i="43"/>
  <c r="D31" i="43"/>
  <c r="K204" i="43"/>
  <c r="G204" i="43"/>
  <c r="G151" i="43"/>
  <c r="K88" i="43"/>
  <c r="G88" i="43"/>
  <c r="K304" i="43"/>
  <c r="H304" i="43"/>
  <c r="G304" i="43"/>
  <c r="D303" i="43"/>
  <c r="D304" i="43"/>
  <c r="D309" i="43"/>
  <c r="B22" i="44"/>
  <c r="B4" i="44"/>
  <c r="H309" i="43"/>
  <c r="K151" i="43"/>
  <c r="C4" i="44"/>
  <c r="C22" i="44"/>
  <c r="H310" i="43"/>
  <c r="D22" i="44"/>
  <c r="H204" i="43"/>
  <c r="H203" i="43"/>
  <c r="D203" i="43"/>
  <c r="H151" i="43"/>
  <c r="D151" i="43"/>
  <c r="H150" i="43"/>
  <c r="D150" i="43"/>
  <c r="D204" i="43"/>
  <c r="D156" i="43"/>
  <c r="H156" i="43"/>
  <c r="H14" i="44"/>
  <c r="H209" i="43"/>
  <c r="H18" i="44"/>
  <c r="D209" i="43"/>
  <c r="G18" i="44"/>
  <c r="H88" i="43"/>
  <c r="D88" i="43"/>
  <c r="H87" i="43"/>
  <c r="D87" i="43"/>
  <c r="G14" i="44"/>
  <c r="H210" i="43"/>
  <c r="I18" i="44"/>
  <c r="H157" i="43"/>
  <c r="I14" i="44"/>
  <c r="H93" i="43"/>
  <c r="C18" i="44"/>
  <c r="D93" i="43"/>
  <c r="B18" i="44"/>
  <c r="H94" i="43"/>
  <c r="D18" i="44"/>
  <c r="D28" i="43"/>
  <c r="H28" i="43"/>
  <c r="C5" i="44"/>
  <c r="C6" i="44"/>
  <c r="D29" i="43"/>
  <c r="H29" i="43"/>
  <c r="C9" i="44"/>
  <c r="B5" i="44"/>
  <c r="B6" i="44"/>
  <c r="B9" i="44"/>
  <c r="D34" i="43"/>
  <c r="B14" i="44"/>
  <c r="H34" i="43"/>
  <c r="C14" i="44"/>
  <c r="C7" i="44"/>
  <c r="D9" i="44"/>
  <c r="H35" i="43"/>
  <c r="D14" i="44"/>
</calcChain>
</file>

<file path=xl/sharedStrings.xml><?xml version="1.0" encoding="utf-8"?>
<sst xmlns="http://schemas.openxmlformats.org/spreadsheetml/2006/main" count="575" uniqueCount="458">
  <si>
    <t>Taskflow Analysis</t>
  </si>
  <si>
    <t>* Entering data into one field</t>
  </si>
  <si>
    <t>* Skipping over an unneeded field</t>
  </si>
  <si>
    <t>* Selecting a field with a keystroke</t>
  </si>
  <si>
    <t>* Switching from keyboard to pointing device and vice versa</t>
  </si>
  <si>
    <t>* Triggering an action</t>
  </si>
  <si>
    <t>* Selecting from a menu or menu item</t>
  </si>
  <si>
    <t>* Shortcut key or action via menu</t>
  </si>
  <si>
    <t>* Dragging &amp; dropping</t>
  </si>
  <si>
    <r>
      <t xml:space="preserve">Task Visibility (TV)
</t>
    </r>
    <r>
      <rPr>
        <sz val="9"/>
        <color indexed="13"/>
        <rFont val="Arial"/>
        <family val="2"/>
      </rPr>
      <t>** Visibility Rules (from 0 to 1)</t>
    </r>
  </si>
  <si>
    <r>
      <t xml:space="preserve">* Hidden          = 0     </t>
    </r>
    <r>
      <rPr>
        <sz val="8"/>
        <rFont val="Arial"/>
        <family val="2"/>
      </rPr>
      <t>(Entering a shortcut in the absence of a visual prompt or cue; Choice is neither obvious nor evident based on visible information</t>
    </r>
  </si>
  <si>
    <r>
      <t xml:space="preserve">* Suspending = 0    </t>
    </r>
    <r>
      <rPr>
        <sz val="8"/>
        <rFont val="Arial"/>
        <family val="2"/>
      </rPr>
      <t xml:space="preserve"> (Switching to another page; Launching another application, window, page, etc.)</t>
    </r>
  </si>
  <si>
    <r>
      <t xml:space="preserve">* Exposing      = </t>
    </r>
    <r>
      <rPr>
        <sz val="9"/>
        <rFont val="Arial"/>
        <family val="2"/>
      </rPr>
      <t>0.5</t>
    </r>
    <r>
      <rPr>
        <sz val="8"/>
        <rFont val="Arial"/>
        <family val="2"/>
      </rPr>
      <t xml:space="preserve">     (Dropdown; Menu; Right-Click; Popup; Drill-down; Opening Tool/Palette/Toolbox; Switching to another part of the screen/page like a tab)</t>
    </r>
  </si>
  <si>
    <r>
      <t xml:space="preserve">* Direct            = 1     </t>
    </r>
    <r>
      <rPr>
        <sz val="8"/>
        <rFont val="Arial"/>
        <family val="2"/>
      </rPr>
      <t>( Direct Action, where choice is evident)</t>
    </r>
    <r>
      <rPr>
        <sz val="9"/>
        <rFont val="Arial"/>
        <family val="2"/>
      </rPr>
      <t xml:space="preserve"> </t>
    </r>
  </si>
  <si>
    <t>Usability Metrics</t>
  </si>
  <si>
    <r>
      <t>Essential Efficiency (EE)</t>
    </r>
    <r>
      <rPr>
        <sz val="8"/>
        <rFont val="Arial"/>
        <family val="2"/>
      </rPr>
      <t xml:space="preserve"> – measures the efficiency of user steps (intention/action) of a use case or task as a ratio of the essential length (simplest, most straightforward interaction) to the actual enacted length*.</t>
    </r>
  </si>
  <si>
    <r>
      <t xml:space="preserve">Task Visibility (TV) </t>
    </r>
    <r>
      <rPr>
        <sz val="8"/>
        <rFont val="Arial"/>
        <family val="2"/>
      </rPr>
      <t>– measures the fit between the visibility of features and the capabilities needed to complete a given task or set of tasks.
Use Interfaces should show users exactly what they need to knowor need to use to be able to complete a given task.</t>
    </r>
  </si>
  <si>
    <r>
      <t>Where,
Vi = feature visibility</t>
    </r>
    <r>
      <rPr>
        <b/>
        <sz val="12"/>
        <color indexed="10"/>
        <rFont val="Arial"/>
        <family val="2"/>
      </rPr>
      <t>**</t>
    </r>
    <r>
      <rPr>
        <sz val="8"/>
        <rFont val="Arial"/>
        <family val="2"/>
      </rPr>
      <t xml:space="preserve"> (0 to 1) of enacted step i
Stotal  = total number of enacted steps to complete a use case</t>
    </r>
  </si>
  <si>
    <r>
      <t>Scoring SUS</t>
    </r>
    <r>
      <rPr>
        <sz val="8"/>
        <rFont val="Arial"/>
        <family val="2"/>
      </rPr>
      <t xml:space="preserve">
SUS yields a single number representing a composite measure of the overall usability of the system being studied. Note that scores for individual items are not meaningful on their own. 
To calculate the SUS score, first sum the score contributions from each item. Each item's score contribution will range from 0 to 4. For items 1,3,5,7,and 9 the score contribution is the scale position minus 1. For items 2,4,6,8 and 10, the contribution is 5 minus the scale position. Multiply the sum of the scores by 2.5 to obtain the overall value of SU. 
SUS scores have a range of 0 to 100.</t>
    </r>
  </si>
  <si>
    <t>TV</t>
  </si>
  <si>
    <t>Recommended</t>
  </si>
  <si>
    <t>Essential Efficiency (EE)</t>
  </si>
  <si>
    <t>Task Visibility (TV)</t>
  </si>
  <si>
    <t>Avg. per step</t>
  </si>
  <si>
    <t>Task Analysis Graphs</t>
  </si>
  <si>
    <t>Key (Task Efficiency Metrics)</t>
  </si>
  <si>
    <t>Software Usability Scale (SUS)
a.k.a. Subjective Usability Scores</t>
  </si>
  <si>
    <t>Start Interaction</t>
  </si>
  <si>
    <t xml:space="preserve">Frequent Task: </t>
  </si>
  <si>
    <t>Start screen is empty. CTI is  available and Search Contact &amp; Account search list is open in main workspace. In this scenario, the customer was calling about another cell phone (not her own)</t>
  </si>
  <si>
    <t>System posts the Verify Caller screen</t>
  </si>
  <si>
    <t>System displays Bill Image</t>
  </si>
  <si>
    <t>System posts the Interaction Home screen. Customer begins talking about a billing issue. Customer switched two phones to "Go Phone" accounts and after paying, was told that the balance would be zero, but it's actually $14.37.</t>
  </si>
  <si>
    <t>AT This point, agent has decided to  submit an adjustment</t>
  </si>
  <si>
    <t>Total User Steps</t>
  </si>
  <si>
    <t>Total Systems</t>
  </si>
  <si>
    <t>Efficiency Increase</t>
  </si>
  <si>
    <t>Overall Efficiency</t>
  </si>
  <si>
    <t>1. Agent enters Account number in Customer  &amp; Contact grid (Ad-Hoc Query)</t>
  </si>
  <si>
    <t>2. Agent hits enter (or clicks select)</t>
  </si>
  <si>
    <t>4. Agent clicks the Main Account button (dropdown with Account Subscribers)</t>
  </si>
  <si>
    <t>5. Agent selects subscriber</t>
  </si>
  <si>
    <t>System fronts previous bill image
System auto-logs in notes (event driven)</t>
  </si>
  <si>
    <t xml:space="preserve">Total Time  </t>
  </si>
  <si>
    <t>The customer requires to make a payment arrangement to pay the current bill later than due date.</t>
  </si>
  <si>
    <t>System (CRM) identifies calling cst via CTI; Verify Caller screen pops up and customer is verified</t>
  </si>
  <si>
    <t>1. Agents verifies customer and selects the Verify radio button</t>
  </si>
  <si>
    <t xml:space="preserve">2. Agent clicks Submit button </t>
  </si>
  <si>
    <t>System posts the Interaction Home screen. Customer begins talking about her request
(customer is asking to delay payment of her bill - payment arrangment)</t>
  </si>
  <si>
    <t>3. Agent switches to CSM, some different customer (very likely from earlier interaction) is displayed. Not clear how CSM is launched, but seems that it is launched from XP task bar - CSM is on already</t>
  </si>
  <si>
    <t>System launches WAS BAN form of current customer (agent checking BAN status and balance due); there is a quite app. delay (few secs) between CSM is launched (step 2) and BAN is loaded</t>
  </si>
  <si>
    <t>Create Payment Arrangement screen opens in context of the customer, his billing information. The payment arrangement amount is defaulted to balance value. Reason codes and resolution is automatically populated.</t>
  </si>
  <si>
    <t>4. Going back to CRM Interaction Home to create payment arrangement (very likely from XP task bar)</t>
  </si>
  <si>
    <t>5. Agent clicks Reason 1 drop down</t>
  </si>
  <si>
    <t>6. Agent selects Payments from Reason 1 drop down</t>
  </si>
  <si>
    <t>7. Agent clicks Reason 2 drop down</t>
  </si>
  <si>
    <t>8. Agent selects Payment Arrangement  from Reason 2 drop down</t>
  </si>
  <si>
    <t>9. Agent selects Payment Arrangement from Reason 3 list box</t>
  </si>
  <si>
    <t>10. Agent clicks Resolution drop down</t>
  </si>
  <si>
    <t>11. Agent selects Made payment arrangements from Resolution drop down</t>
  </si>
  <si>
    <t>System launches Make Payment Arrangement form (CRM)</t>
  </si>
  <si>
    <t>12. Agent clicks Payment Method drop down</t>
  </si>
  <si>
    <t>13. Agent selects Credit Card from Payment Method drop down</t>
  </si>
  <si>
    <t>14. Agent enters payment date (text box) - no calendar control</t>
  </si>
  <si>
    <t>16. Agent scrolls SMS Type list box in Text To Confirm app</t>
  </si>
  <si>
    <t>17. Agent selects Payment Arrangement value in SMS Type list box (to get SMS messages)</t>
  </si>
  <si>
    <t>18. Agent enters number to Arrangment Amount  text box  (to be embedded in the message) (in Text To Confirm app)</t>
  </si>
  <si>
    <t>19. Agent enters date to Arrangment Date text box (to be embedded in the message) (in Text To Confirm app)</t>
  </si>
  <si>
    <t>20. Agent selects the generated SMS text in the text box (in Text To Confirm app)</t>
  </si>
  <si>
    <t>21. Agent copies the selected generated SMS text to clipboard (in Text To Confirm app)</t>
  </si>
  <si>
    <t>22. Agent switches to Snooper (from XP task bar)</t>
  </si>
  <si>
    <t>24. Agent selects Send SMS function from list box in Snooper</t>
  </si>
  <si>
    <t>25. Agent pastes the copied text from clipboard to SMS message body (text box in Snooper).</t>
  </si>
  <si>
    <t>26. Agent switches to CRM (from XP task bar)</t>
  </si>
  <si>
    <t>27. Agent copies the copied text from clipboard to Additional Notes text box</t>
  </si>
  <si>
    <t>29. Agent copies the phone number to the clipboard</t>
  </si>
  <si>
    <t>30. Agent switches back to Snooper (from XP task bar)</t>
  </si>
  <si>
    <t>31. Agent pastes phone number from clipboard to MSISDN text box (in Snooper)</t>
  </si>
  <si>
    <t>32. Agent presses Send button in Snooper</t>
  </si>
  <si>
    <t>33. Agent switches to CRM</t>
  </si>
  <si>
    <t>34. Agent presess Save button on Payment Arrangmenent form</t>
  </si>
  <si>
    <t>System pops up YES/NO messages -&gt; whether payment should be authomatically generated on the date of the payment arrangement</t>
  </si>
  <si>
    <t>35. Agent presses No to complete and to close the payment arrangement</t>
  </si>
  <si>
    <t>System navigates the agent back to CRM Interaction Home.</t>
  </si>
  <si>
    <t>36. Agent switches to CSM (very likely to check whether the payment arrangement was applied to confirm that to the customer- but not sure)</t>
  </si>
  <si>
    <t>37. Agent switches back to CRM</t>
  </si>
  <si>
    <t>38. Agent enters interaction info as free text in Additional Notes text box</t>
  </si>
  <si>
    <t>39. There is almost no wrap up, agent saves the interaction (button click)</t>
  </si>
  <si>
    <t>Screens</t>
  </si>
  <si>
    <t>The customer calls to compained about an unresolved case with respect to dropped calls</t>
  </si>
  <si>
    <t>System posts the Interaction Home screen. Customer begins talking about his request
(customer is complaining about calls getting dropped as well as unable hear the other side - one way audio - Aprently this has been reported earlier and a case was created; customer tells the agent to open the case)</t>
  </si>
  <si>
    <t>System retrieves the Customr record and displayes it in the grid</t>
  </si>
  <si>
    <t xml:space="preserve"> </t>
  </si>
  <si>
    <t>Change Rate Plan</t>
  </si>
  <si>
    <t>The customer requires to change the rate plan to pay less as the phone is not used much (original customer death).</t>
  </si>
  <si>
    <t>This is a call with 2nd level user, the call starts as call transfer from customer care user (1st level) to 2nd level user</t>
  </si>
  <si>
    <t>System (CRM) automatically transferrs the customer context with the transferred call; the customer is identified and Verify Caller screen pops up. The call is between 1st and 2nd level user at this moment.</t>
  </si>
  <si>
    <t>3. User selects Reason 2 = Cancellation and Retention (drop down); selection is done before she knows the issue
The selection launches automatically CSM (at least it seems to) -&gt; TNK BAN form appears.</t>
  </si>
  <si>
    <t>At this moment the the call transfer is completed (the call between 1st level and 2nd level user is completed) and the call continues between the customer and 2nd level user -&gt; the user offers the customer cheaper rate plan; however the user doesn't use any guidence - very likely reads the details from a hard copy</t>
  </si>
  <si>
    <t>10. User launches Save Tool (URL link from Interaction Home)</t>
  </si>
  <si>
    <t>Agent begins in Main Interaction screen</t>
  </si>
  <si>
    <t>1. Agent clicks reason 1 dropdown</t>
  </si>
  <si>
    <t>2. Agent selects Bill</t>
  </si>
  <si>
    <t>3. Agent clicks reason 2 dropdown</t>
  </si>
  <si>
    <t>4. Agent selects Calling Plans Billing</t>
  </si>
  <si>
    <t>System displays CSM Financial Tab Summary (Screen &amp; System change)</t>
  </si>
  <si>
    <t>5. Agent clicks Bill Main Menu</t>
  </si>
  <si>
    <t>6. Agent selects Other Bill Image</t>
  </si>
  <si>
    <t>System displays Select Bill Image popup. Previous bill is defaulted</t>
  </si>
  <si>
    <t>7. Agent clicks OK</t>
  </si>
  <si>
    <t>8. Agent looks at the bill and discusses it with customer</t>
  </si>
  <si>
    <t>9. Agent closes bill and returns to Interaction Home</t>
  </si>
  <si>
    <t>10. Agent enters additional notes</t>
  </si>
  <si>
    <t>11. Agent clicks on Details &amp; History tab and looks at Acccount History (default sub-tab)</t>
  </si>
  <si>
    <t xml:space="preserve">12. Agent clicks on Interaction Home tab </t>
  </si>
  <si>
    <t>13. Agent enters more notes</t>
  </si>
  <si>
    <t>14. Agent clicks Resolution dropdown</t>
  </si>
  <si>
    <t>15. Agent selects "charges due to plan change change/issued adjustment"</t>
  </si>
  <si>
    <t>System displays Submit Adjustments tab (Considered a screen change, because tabs are full screen)</t>
  </si>
  <si>
    <t>16. Agent selects Goodwill Adjustments sub-tab (the credit was not applied to a charge)</t>
  </si>
  <si>
    <t xml:space="preserve">17. Agent enters amount </t>
  </si>
  <si>
    <t>18. Agent clicks Adjustment Explanation 1 dropdown</t>
  </si>
  <si>
    <t>19. Agent selects Customer Rules</t>
  </si>
  <si>
    <t>20. Agent clicks Adjustment Explanation 2 dropdown</t>
  </si>
  <si>
    <t>21. Agent selects  Courtesy</t>
  </si>
  <si>
    <t>22. Agent clicks Adjustment Explanation 3 dropdown</t>
  </si>
  <si>
    <t>23. Agent selects Fee Credit…</t>
  </si>
  <si>
    <t>24. Agent clicks Submit</t>
  </si>
  <si>
    <t>System displays Adjustment Confirmation Screen</t>
  </si>
  <si>
    <t>25. Agent clicks Resolution dropdown (in Adjustment Confirmation screen)</t>
  </si>
  <si>
    <t>26. Agent selects "Re-rate: No Change Customer Educated</t>
  </si>
  <si>
    <t>27. Agent clicks Origin of error dropdown</t>
  </si>
  <si>
    <t>28. Agent selects Customer</t>
  </si>
  <si>
    <t>29. Agent clicks submit</t>
  </si>
  <si>
    <t>System displays Apply Adjustment Results screen Screen</t>
  </si>
  <si>
    <t>Customer has been verified and agent has completed research. Customer changed plans and previous agent said there would not be a balance, but customer received a bill ($14.37). Agent has decided to credit this balance</t>
  </si>
  <si>
    <t>System displays Interaction Home Screen</t>
  </si>
  <si>
    <t xml:space="preserve">Agent begins in  Interaction Home screen. Since credit adjustments are very high frequency, it will appear in the quick actions and users would click on it. However, we will assume that credit adjustment isn't displayed on the Interaction Home default actions </t>
  </si>
  <si>
    <t>System displays Bills &amp; Charges Home including the previous billing document as the default tab.
Also, by clicking the Bills &amp; Charges main tab, the quick actions are refreshes to show billing related actions by frequency (incl. Adjustments)</t>
  </si>
  <si>
    <t>Agent does not drive the interaction by choosing reason codes. Instead, the system logs the reason codes once a quick action is invoked. (Quick Action = Reason 2; Main Tab = Reason 1)</t>
  </si>
  <si>
    <t>1. Agent looks at Interaction History</t>
  </si>
  <si>
    <t>2. Agent clicks Bills &amp; Charges Main Tab</t>
  </si>
  <si>
    <t>3. Agent looks at previous Billing Document (defaulted to previous bill) and clicks the Bill Image buton</t>
  </si>
  <si>
    <t>5. Agent closes bill and returns to Billing  Home</t>
  </si>
  <si>
    <t>8. Agent clicks Adjustment quick action</t>
  </si>
  <si>
    <t>System displays Adjustment popup</t>
  </si>
  <si>
    <t>9. Agent selects Goodwill Adjustments from Adjustment Type dropdown</t>
  </si>
  <si>
    <t xml:space="preserve">10. Agent enters amount </t>
  </si>
  <si>
    <t>11. Agent clicks Adjustment Explanation 1 dropdown</t>
  </si>
  <si>
    <t>12. Agent selects Customer Rules</t>
  </si>
  <si>
    <t>13. Agent clicks Adjustment Explanation 2 dropdown</t>
  </si>
  <si>
    <t>14. Agent selects  Courtesy</t>
  </si>
  <si>
    <t>15. Agent clicks Adjustment Explanation 3 dropdown</t>
  </si>
  <si>
    <t>16. Agent selects Fee Credit…</t>
  </si>
  <si>
    <t>17. Agent clicks Resolution dropdown (in Adjustment Confirmation screen)</t>
  </si>
  <si>
    <t>18. Agent selects "Re-rate: No Change Customer Educated</t>
  </si>
  <si>
    <t>System displays Adjustment Confirmation popup</t>
  </si>
  <si>
    <t>4 Agent looks at the bill and discusses it with customer</t>
  </si>
  <si>
    <t>6. Agent clicks Adjustment quick action</t>
  </si>
  <si>
    <t>7. Agent selects Goodwill Adjustments from Adjustment Type dropdown</t>
  </si>
  <si>
    <t xml:space="preserve">8. Agent enters amount </t>
  </si>
  <si>
    <t>9. Agent clicks Adjustment Explanation 1 dropdown</t>
  </si>
  <si>
    <t>10. Agent selects Customer Rules</t>
  </si>
  <si>
    <t>11. Agent clicks Adjustment Explanation 2 dropdown</t>
  </si>
  <si>
    <t>12. Agent selects Fee Credit…</t>
  </si>
  <si>
    <t>13. Agent clicks submit</t>
  </si>
  <si>
    <t>30. Agent clicks OK</t>
  </si>
  <si>
    <t>31. Agent clicks Save &amp; Close</t>
  </si>
  <si>
    <t>14. Agent clicks OK</t>
  </si>
  <si>
    <t>15. Agent clicks Save &amp; Close</t>
  </si>
  <si>
    <t>User doesn't do any verification (verification status is passed to the transferred call) and goes to the next screen, Home Interaction (either it is done automatically for 2nd dlevel user or the user pressed Sumbit button)</t>
  </si>
  <si>
    <t>1. User selects Reason 1 = Account (drop down); selection is done before she knows the issue (very likely she works on cancellation/retention issues only)</t>
  </si>
  <si>
    <t>2. User selects Account</t>
  </si>
  <si>
    <t>4. User selects Cancellation and Retention</t>
  </si>
  <si>
    <t>System displays CSM - Financial Tab</t>
  </si>
  <si>
    <t xml:space="preserve">5. User clicks to see BAN subscriber list  </t>
  </si>
  <si>
    <t>6. User clicks on subscriber</t>
  </si>
  <si>
    <t>System displays Subscriber Details screen</t>
  </si>
  <si>
    <t>7. User clicks on SOC (PP) in additional services grid</t>
  </si>
  <si>
    <t xml:space="preserve">Systrem displays commitment details popup for the subscriber </t>
  </si>
  <si>
    <t>8. User closes the commitment details popup</t>
  </si>
  <si>
    <t>9. User clicks main menu: Bill</t>
  </si>
  <si>
    <t>10. User selects Bill Image</t>
  </si>
  <si>
    <t>11. User invokes Go To popup (shortcut)</t>
  </si>
  <si>
    <t>8. User scrolls through charges and minutes</t>
  </si>
  <si>
    <t>12. User scrolls through charges and minutes</t>
  </si>
  <si>
    <t>9. User closes Bill Image</t>
  </si>
  <si>
    <t>13. User closes Bill Image</t>
  </si>
  <si>
    <t>14. User presses Alt+Tab to return to Interaction Home</t>
  </si>
  <si>
    <t>11.
12.
13.
14. User selects two radio buttons in the Save Tool and one drop down selection to register (customer death)</t>
  </si>
  <si>
    <t>15. User launches Save Tool (URL link from Interaction Home)</t>
  </si>
  <si>
    <t>16.
17.
18.
19. User selects two radio buttons in the Save Tool and one drop down selection to register (customer death)</t>
  </si>
  <si>
    <t>20 User clicks Save</t>
  </si>
  <si>
    <t>System fronts CSM: Agreement Tab</t>
  </si>
  <si>
    <t>System displays TNK Price Plan List</t>
  </si>
  <si>
    <t>21. User switches back to CSM (Alt+Tab)</t>
  </si>
  <si>
    <t>22. User launches  Price Plan List form to search for the new PP</t>
  </si>
  <si>
    <t>23. User filters list</t>
  </si>
  <si>
    <t>24. User selects price plan from available PPs</t>
  </si>
  <si>
    <t>System displays Comparitive Change Summary screen. User looks at the difference between PPs</t>
  </si>
  <si>
    <t xml:space="preserve">25. User clicks Next </t>
  </si>
  <si>
    <t>System displays Final Price Plan information summarizing new plan features and price.</t>
  </si>
  <si>
    <t>26.  User clicks Finish</t>
  </si>
  <si>
    <t>System pops up dealer code popup</t>
  </si>
  <si>
    <t>27. User enters dealer code</t>
  </si>
  <si>
    <t>28. User clicksOK</t>
  </si>
  <si>
    <t>29. User clicks OK</t>
  </si>
  <si>
    <t>System pops Save Confirmation popup</t>
  </si>
  <si>
    <t>User answers some customer questions about how the new plan will appear on next bill.</t>
  </si>
  <si>
    <t>System fronts Interaction Home</t>
  </si>
  <si>
    <t>30. User returns to Interaction Home (Alt+Tab)</t>
  </si>
  <si>
    <t>31. User enters Interaction Notes</t>
  </si>
  <si>
    <t>32. User clicks resolution dropdown</t>
  </si>
  <si>
    <t>33. User selects "retained"</t>
  </si>
  <si>
    <t>34. User clicks Save and Close</t>
  </si>
  <si>
    <t>1. User clicks Account Subscribers dropdown</t>
  </si>
  <si>
    <t>2. User selects subscriber (subscription)</t>
  </si>
  <si>
    <t>3. User clicks Rate Plan &amp; Services Main Tab</t>
  </si>
  <si>
    <t>System displays Subscriber Details incl. rate plans</t>
  </si>
  <si>
    <t xml:space="preserve">4. User clicks more info [+] expandable area </t>
  </si>
  <si>
    <t>System expands notes area under rateplan inclusing commitment information</t>
  </si>
  <si>
    <t>5. User Clicks Bill &amp; Charges MainTab</t>
  </si>
  <si>
    <t xml:space="preserve">System opens Bill &amp; Charges home. Previous Billing Document is the default sub-tab and a "Bill Image" button </t>
  </si>
  <si>
    <t>6. User clicks Bill Image button</t>
  </si>
  <si>
    <t>7. User invokes Go To popup (shortcut)</t>
  </si>
  <si>
    <t>15. User clicks Save</t>
  </si>
  <si>
    <t>16. User clicks change price plan in quick action toolbox
(Being in the top 7 call drivers, it will be a quick action in the Interaction Home context)</t>
  </si>
  <si>
    <t>System displays Rate Plan list</t>
  </si>
  <si>
    <t>17. User filters list</t>
  </si>
  <si>
    <t>18. User selects price plan from available PPs</t>
  </si>
  <si>
    <t>System returns to Rate Plan &amp; Services with newly updated data and an inline confirmation message</t>
  </si>
  <si>
    <t xml:space="preserve">19. User clicks Next </t>
  </si>
  <si>
    <t>20. User selects/enters dealer code</t>
  </si>
  <si>
    <t>21. User clicks Finish</t>
  </si>
  <si>
    <t>22. User enters Interaction Notes</t>
  </si>
  <si>
    <t>23. User clicks Save and Close</t>
  </si>
  <si>
    <t>2. Agent clicks Submit button</t>
  </si>
  <si>
    <t>6. Agent enters Additional Notes</t>
  </si>
  <si>
    <t>7. Agent clicks on Reason 1 dropdown</t>
  </si>
  <si>
    <t>8. Agent selects Bill (from dropdown)</t>
  </si>
  <si>
    <t>9. Agent clicks on Reason 2 dropdown</t>
  </si>
  <si>
    <t>10. Agent selects Calling Plans Billing (from dropdown)</t>
  </si>
  <si>
    <t>The  Intelligent decision engine  has anticipated the customer's call based on a recent change of plan and payment. Since there is still a balance (and factoring in customer value, history, etc.), The system recommends a bill adjustment as one of the most likely call motivations/reasons</t>
  </si>
  <si>
    <t xml:space="preserve">1. Agent verifies caller </t>
  </si>
  <si>
    <t>System posts the Verify Caller Popup</t>
  </si>
  <si>
    <t>2. Agent clicks Submit button
(Assumption: radio button required by business)</t>
  </si>
  <si>
    <t>3. Agent clicks Bills &amp; Charges main button</t>
  </si>
  <si>
    <t>System displays previous bill image (default)</t>
  </si>
  <si>
    <t>System (CRM) pops up YES/NO messages -&gt; whether payment should be automatically generated on the date of the payment arrangement</t>
  </si>
  <si>
    <t>Steps</t>
  </si>
  <si>
    <t>Efficiency</t>
  </si>
  <si>
    <t>All Tasks</t>
  </si>
  <si>
    <t>E_Efficiency</t>
  </si>
  <si>
    <t>T_Visibility</t>
  </si>
  <si>
    <t>The Bill &amp; Charges main screen opens with financial overview and the previous bill information. Balance is the key info in this overview. The agent reviews the billing information.</t>
  </si>
  <si>
    <t xml:space="preserve">4. Agent clicks Create Payment Arrangement quick action from Quick Action toolbar. </t>
  </si>
  <si>
    <t>5. Agent clicks Payment Method drop down</t>
  </si>
  <si>
    <t>6. Agent selects Payment Method from the drop down</t>
  </si>
  <si>
    <t>7. Agent select Payment Date calendar control</t>
  </si>
  <si>
    <t>8. Agent enters Payment Date from calendar control</t>
  </si>
  <si>
    <t>9. Agent clicks Save button on Payment Arrangmenent form</t>
  </si>
  <si>
    <t>No change needed for the particular PA flow (any suggested changes are part of Find Caller/Verification flow)</t>
  </si>
  <si>
    <t>1. Agent verifies customer  and selects the Verify radio button (verification functionality to be covered as designed in Find Caller/Verification flow)</t>
  </si>
  <si>
    <t>No change</t>
  </si>
  <si>
    <t>The above quick action will launch the current/existing Create Payment Arrangement form (functionality). Other than that - no changes are expected -&gt; reason codes and resolution will be populated as described in previous step.</t>
  </si>
  <si>
    <t>Date text box control is replaced by calendar control</t>
  </si>
  <si>
    <t>10. Agent presses No button to complete and to close the payment arrangement</t>
  </si>
  <si>
    <t>As above</t>
  </si>
  <si>
    <t>11. Agent reviews the generated SMS text and clicks Send button</t>
  </si>
  <si>
    <t>System sends the SMS. The context is automatically passed to SMS Center (MSISDN to send the SMS message).</t>
  </si>
  <si>
    <t>System launches "SMS Center" (new CRM functionality) to send a confirmation message to the customer. The SMS text is automatically generated by the system for the agent. The context is automatically passed to SMS Center (SMS type = Payment Arrangement, Arrangement Amount and Date), and the system pre-populates the Values automatically.</t>
  </si>
  <si>
    <t>12. Agent is back in Interaction Home. Agent clicks Bills &amp; Charges main button to refresh Bill and Charges main screen (to check whether the payment arrangement was applied to confirm that to the customer - due date moved)</t>
  </si>
  <si>
    <t>Refresh billing information in Bill and Charges main screen upon Bills &amp; Charges main button click.</t>
  </si>
  <si>
    <t>13. Agent enters interaction info as free text in Interaction Notes text box</t>
  </si>
  <si>
    <t>14. There is almost no wrap up, agent saves the interaction (button click)</t>
  </si>
  <si>
    <t>SMS Center is new functionality. CRM will provide the UI for the agent to show the generated SMS, to review it and to trigger sending out (e.g. SMS Center can be embedded in left-side toolbox). However SMS center will rely on external app (TextToConfirm) to geterate the SMS message (via API call).  SMS will be sent via MMI (newly added to the solution) or by Sooper (API call).</t>
  </si>
  <si>
    <t>The customer calls to compain about an 3gs iPhone locking/freezing up after plaing a video for few secs.</t>
  </si>
  <si>
    <t>3.Agent clicks into the notes field</t>
  </si>
  <si>
    <t>4. Agent entering notes in the interaction notes field to capture the customers issue</t>
  </si>
  <si>
    <t>5. Agent switches to the external notepad</t>
  </si>
  <si>
    <t>6.Agent copies the phone number from the notpad</t>
  </si>
  <si>
    <t>7.Agent has snooper system up and running, on the wide screen; switches to snooper</t>
  </si>
  <si>
    <t>8.Clicks into the msisdn field</t>
  </si>
  <si>
    <t>9. Pastes the number coped from the notepad</t>
  </si>
  <si>
    <t xml:space="preserve">10. Agent switches to CSM </t>
  </si>
  <si>
    <t>11. Clciks into the Number field</t>
  </si>
  <si>
    <t>12. Agent actually types in the Subscription Number number in the CSM Select BAN By Subscriber Screen</t>
  </si>
  <si>
    <t>13. Agent clicks on the retrieve button</t>
  </si>
  <si>
    <t>15. User selects the only record in the grid</t>
  </si>
  <si>
    <t>System Posts the  BAN Screen with the customer infoo populated; the Financial Summary tab is fronted</t>
  </si>
  <si>
    <t>16. CSM: Agent reviews the Financial Summary tab and the equipment summary ( Sim, IMEI Fields)</t>
  </si>
  <si>
    <t>17. CSM: Agent clicks Agreement tab and reviews the Agreement tab ; to tsee that th caller has unlimited Data plan for iPhone</t>
  </si>
  <si>
    <t>18. CSM: Switches back to Financial Summary tab</t>
  </si>
  <si>
    <t>19. Switches back to CRM</t>
  </si>
  <si>
    <t>20. Clicks into the Notes field</t>
  </si>
  <si>
    <t>21. Continues Interaction Notes</t>
  </si>
  <si>
    <t xml:space="preserve">22. Switches into the notepad , </t>
  </si>
  <si>
    <t>23.ready to note down an alternate phone number, as the agent is advising the customer, he may need to call hime on analternate number
as the troublshooting  is not encouraged while the customer is on the same line.</t>
  </si>
  <si>
    <t>24. Switches back to CRM</t>
  </si>
  <si>
    <t>25. Clciks on Topic Level 1</t>
  </si>
  <si>
    <t>26. Selects "data Services"</t>
  </si>
  <si>
    <t>27. Clciks in to Level 2</t>
  </si>
  <si>
    <t>28. Selects "Media Net"</t>
  </si>
  <si>
    <t>29. Selects Level 3 Media Net - Device from the list box</t>
  </si>
  <si>
    <t>30. Clicks on Techguid tab</t>
  </si>
  <si>
    <t>System Fetches Genral Information and Alert Information and Key troubbeshooting info and Recent Changes info   on the customer</t>
  </si>
  <si>
    <t>31. Clicks the Troubleshooting profile level 1 list</t>
  </si>
  <si>
    <t>32. Selects Downloading or Medianet issues</t>
  </si>
  <si>
    <t>33. Clciks Troubleshooting Profile Level2 profile list</t>
  </si>
  <si>
    <t>34. Selects Connectivity issues</t>
  </si>
  <si>
    <t>System is fetching Troubleshooting profile related data</t>
  </si>
  <si>
    <t>35. Clciks on the "Connectivity Issues" Script hyperlink</t>
  </si>
  <si>
    <t>System loads the corresponding scrip in the tool box area</t>
  </si>
  <si>
    <t>36. Agent is reviwing the script area while talking to the customer and asking pertinent questions ( not from the script)</t>
  </si>
  <si>
    <t>36. Switches to the CSM Financial Summary tab</t>
  </si>
  <si>
    <t>37. Clcicks into the Profile tab</t>
  </si>
  <si>
    <t>Switches back to CRM, reviews Script history</t>
  </si>
  <si>
    <t>38. As agent is talking to the customer further about the issue, the custome request to change his Current Address.</t>
  </si>
  <si>
    <t>22. As agent is talking to the customer further about the issue, the custome request to change his Current Address.</t>
  </si>
  <si>
    <t xml:space="preserve">39.Agent Switches to CSM </t>
  </si>
  <si>
    <t>40. Clciks on the Page Options menu</t>
  </si>
  <si>
    <t>41. Clicks on Commitment</t>
  </si>
  <si>
    <t>System Posts Contract Renewal Form</t>
  </si>
  <si>
    <t>42. Switch back to CRM: Script History; Zat this point the agent is typing probablyu the address change; but system being used is not visible</t>
  </si>
  <si>
    <t>43. Switch to CSM; agreement tab; more typing of data; not visible</t>
  </si>
  <si>
    <t>44. Switch back to CRM Script history tab</t>
  </si>
  <si>
    <t>44. Clicks on Page Options Menu Item</t>
  </si>
  <si>
    <t>45. Selects Resume Cancelled Subscriber (Why ? not clear )</t>
  </si>
  <si>
    <t>45. Switch back to CRM Script history tab</t>
  </si>
  <si>
    <t xml:space="preserve">46. Switches to Snooper and selects Internet </t>
  </si>
  <si>
    <t>47. Selects sub/HLR</t>
  </si>
  <si>
    <t>System returns HLR Data</t>
  </si>
  <si>
    <t>48 Switches back to CRM, reviews Script history; types data ( Where?)</t>
  </si>
  <si>
    <t>49. Switches back to Snooper and selects END or MTI? Link</t>
  </si>
  <si>
    <t>50 Launches another Customer Care Interface MIPS+</t>
  </si>
  <si>
    <t>51 Subscriber MSISDN radi button - defaulted</t>
  </si>
  <si>
    <t>52 Clicks into Value field</t>
  </si>
  <si>
    <t>53 Types in the MSISDN number</t>
  </si>
  <si>
    <t>54. Clicks submit button</t>
  </si>
  <si>
    <t>System retunrs customer profile data</t>
  </si>
  <si>
    <t>55. scrolls down</t>
  </si>
  <si>
    <t>56. Switches back to CRM - Script History tab</t>
  </si>
  <si>
    <t>57. Selects Interactiuon Home tab</t>
  </si>
  <si>
    <t>58. Switches to myCSP</t>
  </si>
  <si>
    <t>59. Launches END - Event Notification Dashboard</t>
  </si>
  <si>
    <t>60. Selects an incident  from the list of Network events, for the customer's amrket</t>
  </si>
  <si>
    <t>System returns the Network Trouble Ticket Decription</t>
  </si>
  <si>
    <t>61. Agent communicated to the customer that there is a data service outage in that area and it will be rectified the folowing day; the conversation with the customer is ended</t>
  </si>
  <si>
    <t>62. Clicks on the window close to kill the END page</t>
  </si>
  <si>
    <t>63. Closes myCSP</t>
  </si>
  <si>
    <t>64. Back to Interaction Ho,e</t>
  </si>
  <si>
    <t>65. Adds addional notes to the Interaction Note</t>
  </si>
  <si>
    <t>66 Launches MTI</t>
  </si>
  <si>
    <t>67 MTI system launched, with the customer default address populated</t>
  </si>
  <si>
    <t>68 Clicks  Reason for Search - drop down list</t>
  </si>
  <si>
    <t>69 Selects Data Services</t>
  </si>
  <si>
    <t xml:space="preserve">70 Switches back to CRM Interaction Home </t>
  </si>
  <si>
    <t>Total Steps</t>
  </si>
  <si>
    <t>Post Call Notification</t>
  </si>
  <si>
    <t>Review Billing Information</t>
  </si>
  <si>
    <t>28. Agent communicated to the customer that there is a data service outage in that area and it will be rectified the folowing day; the conversation with the customer is ended</t>
  </si>
  <si>
    <t>29. Clicks on the window close to kill the END page</t>
  </si>
  <si>
    <t>30:, Back to Tech guide</t>
  </si>
  <si>
    <t>31. Clcik on Interaction Home tab</t>
  </si>
  <si>
    <t>32. Adds addional notes to the Interaction Note</t>
  </si>
  <si>
    <t>33 MTI system launched, with the customer default address populated</t>
  </si>
  <si>
    <t>34 Clicks  Reason for Search - drop down list</t>
  </si>
  <si>
    <t>35 Selects Data Services</t>
  </si>
  <si>
    <t xml:space="preserve">36 Switches back to CRM Interaction Home </t>
  </si>
  <si>
    <t>37. Adds Mti findings to the notes</t>
  </si>
  <si>
    <t>7. Agent also notes the device make and model  from the top panel</t>
  </si>
  <si>
    <t>8. Clicks into the Notes field</t>
  </si>
  <si>
    <t>9.  Continues Interaction Notes</t>
  </si>
  <si>
    <t>10. Takes down alternatge phone in the notes field</t>
  </si>
  <si>
    <t>11. Clciks on Topic Level 1</t>
  </si>
  <si>
    <t>12. Selects "data Services"</t>
  </si>
  <si>
    <t>13. Clciks in to Level 2</t>
  </si>
  <si>
    <t>14. Selects "Media Net"</t>
  </si>
  <si>
    <t>15. Selects Level 3 Media Net - Device from the list box</t>
  </si>
  <si>
    <t>16. Clicks on Techguide tab</t>
  </si>
  <si>
    <t>17. Clicks the Troubleshooting profile level 1 list</t>
  </si>
  <si>
    <t>18. Selects Downloading or Medianet issues</t>
  </si>
  <si>
    <t>19. Clciks Troubleshooting Profile Level2 profile list</t>
  </si>
  <si>
    <t>20. Selects Connectivity issues</t>
  </si>
  <si>
    <t>21. Agent reviews Alert Section and discovers there is trouble in the customer Market</t>
  </si>
  <si>
    <t xml:space="preserve">23.Agent Switches to CSM </t>
  </si>
  <si>
    <t xml:space="preserve">24 Agent modifies the customer address in CSM </t>
  </si>
  <si>
    <t>25. Agent Switches to Techguide</t>
  </si>
  <si>
    <t>26. Agent Launches into END from Techguide</t>
  </si>
  <si>
    <t>27. Selects an incident  from the list of Network events, for the customer's amrket</t>
  </si>
  <si>
    <t>Our flow analysis starts with these steps</t>
  </si>
  <si>
    <t>The Bill &amp; Charges main screen opens with financial overview and the previous billing document  open as the default tab since queries pertaining to the most previous bill is the probable case of use. For another billing period, agents can select from the date/period filter above the billing document</t>
  </si>
  <si>
    <t>BAN Overview (Agreement tab open by default) with Price Plan and additional services (SOC) is displayed</t>
  </si>
  <si>
    <t>4. Agent enters Iteraction Notes (toolbox)</t>
  </si>
  <si>
    <t>11. Agent selects Calling Plan Charges (from Reason 3 list box)</t>
  </si>
  <si>
    <t>23. Agent does scrolling in Snooper</t>
  </si>
  <si>
    <t xml:space="preserve">User returns to CSM (Agreement Tab) </t>
  </si>
  <si>
    <t>System displays Bills &amp; Charges Main screen including the previous billing document as the default tab.
Also, by clicking the Bills &amp; Charges main screen, the quick actions are refreshes to show billing related actions (incl. Adjustment)</t>
  </si>
  <si>
    <t>1. Agent clicks Bills &amp; Charges Main Tab</t>
  </si>
  <si>
    <t>2. One of the following is possible:
- Agent clicks Bill Image button on Billing Document tab
- Agent drills down to charges from the billing document</t>
  </si>
  <si>
    <t>3. Agent looks at the bill and discusses it with customer</t>
  </si>
  <si>
    <t>4. Agent closes bill and returns to Billing  Home</t>
  </si>
  <si>
    <t xml:space="preserve">5. Agent enters interaction notes </t>
  </si>
  <si>
    <t>6. Agent reviews the Account Interaction History</t>
  </si>
  <si>
    <t>7. Agent enters more notes</t>
  </si>
  <si>
    <t>19. Agent clicks Origin of error dropdown</t>
  </si>
  <si>
    <t>20. Agent selects Customer</t>
  </si>
  <si>
    <t>21. Agent clicks submit</t>
  </si>
  <si>
    <t>22. Agent clicks OK</t>
  </si>
  <si>
    <t>23. Agent clicks Save &amp; Close</t>
  </si>
  <si>
    <t>6. Agent clicks on  Billing and Charges main screen and reviews the customer data</t>
  </si>
  <si>
    <t>7. Agent clciks Rate Plan and Services main and reviews  the customer Data plan status  sees that the customer has unlimited data plan and active services</t>
  </si>
  <si>
    <t>5. Agent entering alternate phone number in the interaction additional notes field</t>
  </si>
  <si>
    <t>Unique Screens</t>
  </si>
  <si>
    <t>Repeat. Screens</t>
  </si>
  <si>
    <t>System displays Adjustment screen</t>
  </si>
  <si>
    <t>Service Outage in 
Customer Area</t>
  </si>
  <si>
    <t>Summary (5 Tasks)</t>
  </si>
  <si>
    <t>AT This point, agent continues interaction</t>
  </si>
  <si>
    <t>Essential (Control)
Assumption: Essential flow has ~80% actions as the recommended flow</t>
  </si>
  <si>
    <r>
      <t xml:space="preserve">Essential </t>
    </r>
    <r>
      <rPr>
        <b/>
        <i/>
        <sz val="11"/>
        <rFont val="HelveticaNeue"/>
      </rPr>
      <t>(Control)</t>
    </r>
  </si>
  <si>
    <r>
      <rPr>
        <b/>
        <sz val="11"/>
        <rFont val="HelveticaNeue"/>
      </rPr>
      <t xml:space="preserve">Start Interaction
</t>
    </r>
    <r>
      <rPr>
        <sz val="9"/>
        <rFont val="HelveticaNeue"/>
      </rPr>
      <t>Find Caller, Verification, Reason Codes, Initial Research</t>
    </r>
  </si>
  <si>
    <r>
      <rPr>
        <sz val="8"/>
        <rFont val="HelveticaNeue"/>
      </rPr>
      <t>Steps in grey are steps required when CTI cannot identify the caller or the caller issue is about another subscriber.
These steps are not included in our flow analysis as majority of calls come from CTI</t>
    </r>
    <r>
      <rPr>
        <b/>
        <sz val="8"/>
        <rFont val="HelveticaNeue"/>
      </rPr>
      <t xml:space="preserve">
</t>
    </r>
    <r>
      <rPr>
        <b/>
        <u/>
        <sz val="9"/>
        <color theme="3" tint="0.39997558519241921"/>
        <rFont val="Calibri"/>
        <family val="2"/>
        <scheme val="minor"/>
      </rPr>
      <t/>
    </r>
  </si>
  <si>
    <r>
      <t xml:space="preserve">1. Agent  clicks Search Criteria Dropdown </t>
    </r>
    <r>
      <rPr>
        <sz val="8"/>
        <color rgb="FFC00000"/>
        <rFont val="HelveticaNeue"/>
      </rPr>
      <t>0.5</t>
    </r>
  </si>
  <si>
    <r>
      <t>1. Agent enters Account number in Customer  &amp; Contact grid (Ad-Hoc Query)</t>
    </r>
    <r>
      <rPr>
        <sz val="8"/>
        <color rgb="FFC00000"/>
        <rFont val="HelveticaNeue"/>
      </rPr>
      <t xml:space="preserve"> 1.0</t>
    </r>
  </si>
  <si>
    <r>
      <t>2. Agent selects "Account #" from dropdown</t>
    </r>
    <r>
      <rPr>
        <sz val="8"/>
        <color rgb="FFC00000"/>
        <rFont val="HelveticaNeue"/>
      </rPr>
      <t xml:space="preserve"> 1.0</t>
    </r>
  </si>
  <si>
    <r>
      <t xml:space="preserve">2. Agent hits enter (or clicks select) </t>
    </r>
    <r>
      <rPr>
        <sz val="8"/>
        <color rgb="FFC00000"/>
        <rFont val="HelveticaNeue"/>
      </rPr>
      <t>0.5</t>
    </r>
  </si>
  <si>
    <r>
      <t>3. Agent enters Account number</t>
    </r>
    <r>
      <rPr>
        <sz val="8"/>
        <color rgb="FFC00000"/>
        <rFont val="HelveticaNeue"/>
      </rPr>
      <t xml:space="preserve"> 1.0</t>
    </r>
  </si>
  <si>
    <r>
      <t xml:space="preserve">4. Agent clicks "Search" </t>
    </r>
    <r>
      <rPr>
        <sz val="8"/>
        <color rgb="FFC00000"/>
        <rFont val="HelveticaNeue"/>
      </rPr>
      <t>0.5</t>
    </r>
  </si>
  <si>
    <r>
      <t xml:space="preserve">5. Agent selects subscriber (cell phone) from Contact and Account searchlist </t>
    </r>
    <r>
      <rPr>
        <sz val="8"/>
        <color rgb="FFC00000"/>
        <rFont val="HelveticaNeue"/>
      </rPr>
      <t>1</t>
    </r>
  </si>
  <si>
    <r>
      <t xml:space="preserve">3. Agent clicks the Main Account button (dropdown with Account Subscribers) </t>
    </r>
    <r>
      <rPr>
        <sz val="8"/>
        <color rgb="FFC00000"/>
        <rFont val="HelveticaNeue"/>
      </rPr>
      <t>0.5</t>
    </r>
  </si>
  <si>
    <r>
      <t>6. Agent  clicks Select button</t>
    </r>
    <r>
      <rPr>
        <sz val="8"/>
        <color rgb="FFC00000"/>
        <rFont val="HelveticaNeue"/>
      </rPr>
      <t xml:space="preserve"> 0.5</t>
    </r>
  </si>
  <si>
    <r>
      <t xml:space="preserve">4. Agent selects subscriber </t>
    </r>
    <r>
      <rPr>
        <sz val="8"/>
        <color rgb="FFC00000"/>
        <rFont val="HelveticaNeue"/>
      </rPr>
      <t>1</t>
    </r>
  </si>
  <si>
    <r>
      <t xml:space="preserve">3. Agent opens CSM </t>
    </r>
    <r>
      <rPr>
        <i/>
        <sz val="8"/>
        <rFont val="HelveticaNeue"/>
      </rPr>
      <t>(in context of customer)</t>
    </r>
  </si>
  <si>
    <r>
      <t xml:space="preserve">3. Agent clicks Bills &amp; Charges main button </t>
    </r>
    <r>
      <rPr>
        <i/>
        <sz val="8"/>
        <rFont val="HelveticaNeue"/>
      </rPr>
      <t>(research)</t>
    </r>
  </si>
  <si>
    <r>
      <t>4. Agent  opens Financial Summary tab</t>
    </r>
    <r>
      <rPr>
        <i/>
        <sz val="8"/>
        <rFont val="HelveticaNeue"/>
      </rPr>
      <t xml:space="preserve"> (research)</t>
    </r>
  </si>
  <si>
    <t>Currrent [Account]</t>
  </si>
  <si>
    <t>15. Agent switching to Text To Confirm application using XP task bar (Text To Confirm is [Account] web based app) to generate SMS message for payment arrangement</t>
  </si>
  <si>
    <t>Recommended [CRM]</t>
  </si>
  <si>
    <t>[CRM] is open and Search Account &amp; Contact Screen is open by default.
Also, the 7 most frequent/probable customer requests are available as quick actions (based on operational statistics)</t>
  </si>
  <si>
    <t xml:space="preserve">System opens Main [CRM] Interaction Home. </t>
  </si>
  <si>
    <t>System opens Main [CRM] Interaction Home. 
System updates Info Panels</t>
  </si>
  <si>
    <t>System fronts the Main [CRM] Interaction Home screen</t>
  </si>
  <si>
    <t>5. Agent switches to CRM - [CRM] Interaction Home</t>
  </si>
  <si>
    <t xml:space="preserve">[CRM] is open and customer identified via CTI, the system (CRM) opens Main [CRM] Interaction Home. Since the caller has not yet been validated, systems pops the validation (authentication popup). </t>
  </si>
  <si>
    <t>No change needed for the particular PA. [CRM] 2.0 framework (described in Find Caller/Verification flow) to used to get fast access to customer information based on call context (billing context in this case).</t>
  </si>
  <si>
    <t>Create Payment Arrangment to be configured as Quick Action in [CRM] 2.0 QuickAction Toolbar. This quick action will map to Reason1, Reason2 and Resolution, so that the parameters are autopopulated by the system.</t>
  </si>
  <si>
    <t>28. From [CRM] agent selects phone number (number on which the SMS should be sent)</t>
  </si>
  <si>
    <t>System fronts [CRM] Interaction Home</t>
  </si>
  <si>
    <r>
      <t xml:space="preserve">Post Call Notification
</t>
    </r>
    <r>
      <rPr>
        <sz val="9"/>
        <rFont val="HelveticaNeue"/>
      </rPr>
      <t>Presented on Payment Arrangement flow</t>
    </r>
  </si>
  <si>
    <r>
      <t xml:space="preserve">Review Billing Information
</t>
    </r>
    <r>
      <rPr>
        <sz val="9"/>
        <rFont val="HelveticaNeue"/>
      </rPr>
      <t>Presented on Credit Adjustment flow</t>
    </r>
  </si>
  <si>
    <r>
      <t xml:space="preserve">Service Outage in Customer Area
</t>
    </r>
    <r>
      <rPr>
        <sz val="9"/>
        <rFont val="HelveticaNeue"/>
      </rPr>
      <t>Service Assurance flow</t>
    </r>
  </si>
  <si>
    <t>HL description 
of proposed change</t>
  </si>
  <si>
    <t>Current [Account]</t>
  </si>
  <si>
    <r>
      <t xml:space="preserve"> Increase - Efficiency
</t>
    </r>
    <r>
      <rPr>
        <sz val="8"/>
        <color indexed="13"/>
        <rFont val="HelveticaNeue"/>
      </rPr>
      <t>Current  to Recommended</t>
    </r>
  </si>
  <si>
    <r>
      <t xml:space="preserve">Essential Efficiency (EE)
</t>
    </r>
    <r>
      <rPr>
        <b/>
        <sz val="9"/>
        <color indexed="13"/>
        <rFont val="HelveticaNeue"/>
      </rPr>
      <t>Enacted Steps or discrete actions</t>
    </r>
    <r>
      <rPr>
        <sz val="9"/>
        <color indexed="13"/>
        <rFont val="HelveticaNeue"/>
      </rPr>
      <t xml:space="preserve"> (conceptual units of interaction)</t>
    </r>
  </si>
  <si>
    <t>* Selecting a field, object, or group of items (click, double-click, drag, gesture, etc.)</t>
  </si>
  <si>
    <t>Measurements &amp; Metrics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</si>
</sst>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0.0_);\(#,##0.0\)"/>
  </numFmts>
  <fonts count="50" x14ac:knownFonts="1">
    <font>
      <sz val="10"/>
      <name val="Arial"/>
      <charset val="177"/>
    </font>
    <font>
      <sz val="11"/>
      <color theme="1"/>
      <name val="Calibri"/>
      <family val="2"/>
      <scheme val="minor"/>
    </font>
    <font>
      <sz val="10"/>
      <name val="MS Sans Serif"/>
      <family val="2"/>
    </font>
    <font>
      <sz val="8"/>
      <name val="Arial"/>
      <family val="2"/>
    </font>
    <font>
      <sz val="8"/>
      <name val="Arial"/>
      <family val="2"/>
    </font>
    <font>
      <b/>
      <sz val="8"/>
      <name val="Arial"/>
      <family val="2"/>
    </font>
    <font>
      <b/>
      <sz val="9"/>
      <color indexed="9"/>
      <name val="Arial"/>
      <family val="2"/>
    </font>
    <font>
      <sz val="9"/>
      <name val="Arial"/>
      <family val="2"/>
    </font>
    <font>
      <b/>
      <sz val="12"/>
      <color indexed="10"/>
      <name val="Arial"/>
      <family val="2"/>
    </font>
    <font>
      <b/>
      <sz val="9"/>
      <name val="Arial"/>
      <family val="2"/>
    </font>
    <font>
      <sz val="10"/>
      <name val="Arial"/>
      <family val="2"/>
    </font>
    <font>
      <u/>
      <sz val="10"/>
      <color indexed="12"/>
      <name val="Arial"/>
      <family val="2"/>
    </font>
    <font>
      <sz val="9"/>
      <color indexed="13"/>
      <name val="Arial"/>
      <family val="2"/>
    </font>
    <font>
      <b/>
      <u/>
      <sz val="8"/>
      <name val="Arial"/>
      <family val="2"/>
    </font>
    <font>
      <b/>
      <u/>
      <sz val="9"/>
      <color theme="3" tint="0.39997558519241921"/>
      <name val="Calibri"/>
      <family val="2"/>
      <scheme val="minor"/>
    </font>
    <font>
      <sz val="10"/>
      <name val="Arial"/>
      <family val="2"/>
    </font>
    <font>
      <u/>
      <sz val="9"/>
      <color indexed="12"/>
      <name val="HelveticaNeue"/>
    </font>
    <font>
      <b/>
      <u/>
      <sz val="9"/>
      <name val="HelveticaNeue"/>
    </font>
    <font>
      <b/>
      <u/>
      <sz val="9"/>
      <color indexed="12"/>
      <name val="HelveticaNeue"/>
    </font>
    <font>
      <b/>
      <sz val="11"/>
      <color indexed="9"/>
      <name val="HelveticaNeue"/>
    </font>
    <font>
      <b/>
      <sz val="11"/>
      <name val="HelveticaNeue"/>
    </font>
    <font>
      <b/>
      <i/>
      <sz val="11"/>
      <name val="HelveticaNeue"/>
    </font>
    <font>
      <b/>
      <sz val="11"/>
      <color indexed="8"/>
      <name val="HelveticaNeue"/>
    </font>
    <font>
      <b/>
      <sz val="9"/>
      <name val="HelveticaNeue"/>
    </font>
    <font>
      <sz val="9"/>
      <name val="HelveticaNeue"/>
    </font>
    <font>
      <b/>
      <sz val="8"/>
      <name val="HelveticaNeue"/>
    </font>
    <font>
      <sz val="8"/>
      <name val="HelveticaNeue"/>
    </font>
    <font>
      <sz val="8"/>
      <color rgb="FFC00000"/>
      <name val="HelveticaNeue"/>
    </font>
    <font>
      <i/>
      <sz val="8"/>
      <name val="HelveticaNeue"/>
    </font>
    <font>
      <b/>
      <sz val="8"/>
      <color theme="0"/>
      <name val="HelveticaNeue"/>
    </font>
    <font>
      <b/>
      <sz val="9"/>
      <color theme="0"/>
      <name val="HelveticaNeue"/>
    </font>
    <font>
      <b/>
      <sz val="10"/>
      <name val="HelveticaNeue"/>
    </font>
    <font>
      <b/>
      <sz val="9"/>
      <color theme="0"/>
      <name val="Arial"/>
      <family val="2"/>
    </font>
    <font>
      <sz val="10"/>
      <name val="HelveticaNeue"/>
    </font>
    <font>
      <sz val="8"/>
      <color rgb="FFFF0000"/>
      <name val="HelveticaNeue"/>
    </font>
    <font>
      <b/>
      <sz val="10"/>
      <color indexed="9"/>
      <name val="HelveticaNeue"/>
    </font>
    <font>
      <b/>
      <sz val="10"/>
      <color indexed="12"/>
      <name val="HelveticaNeue"/>
    </font>
    <font>
      <sz val="10"/>
      <color rgb="FFC00000"/>
      <name val="HelveticaNeue"/>
    </font>
    <font>
      <b/>
      <sz val="10"/>
      <color theme="0" tint="-0.499984740745262"/>
      <name val="HelveticaNeue"/>
    </font>
    <font>
      <b/>
      <sz val="10"/>
      <color theme="1"/>
      <name val="HelveticaNeue"/>
    </font>
    <font>
      <b/>
      <sz val="10"/>
      <color rgb="FFC00000"/>
      <name val="HelveticaNeue"/>
    </font>
    <font>
      <b/>
      <sz val="12"/>
      <color rgb="FFC00000"/>
      <name val="HelveticaNeue"/>
    </font>
    <font>
      <b/>
      <sz val="12"/>
      <name val="HelveticaNeue"/>
    </font>
    <font>
      <b/>
      <sz val="8"/>
      <color indexed="9"/>
      <name val="HelveticaNeue"/>
    </font>
    <font>
      <sz val="8"/>
      <color indexed="13"/>
      <name val="HelveticaNeue"/>
    </font>
    <font>
      <b/>
      <sz val="9"/>
      <color indexed="9"/>
      <name val="HelveticaNeue"/>
    </font>
    <font>
      <u/>
      <sz val="10"/>
      <color indexed="12"/>
      <name val="HelveticaNeue"/>
    </font>
    <font>
      <b/>
      <sz val="9"/>
      <color indexed="13"/>
      <name val="HelveticaNeue"/>
    </font>
    <font>
      <sz val="9"/>
      <color indexed="13"/>
      <name val="HelveticaNeue"/>
    </font>
    <font>
      <b/>
      <u/>
      <sz val="10"/>
      <name val="HelveticaNeue"/>
    </font>
  </fonts>
  <fills count="24">
    <fill>
      <patternFill patternType="none"/>
    </fill>
    <fill>
      <patternFill patternType="gray125"/>
    </fill>
    <fill>
      <patternFill patternType="solid">
        <fgColor indexed="31"/>
        <bgColor indexed="64"/>
      </patternFill>
    </fill>
    <fill>
      <patternFill patternType="solid">
        <fgColor indexed="24"/>
        <bgColor indexed="64"/>
      </patternFill>
    </fill>
    <fill>
      <patternFill patternType="solid">
        <fgColor indexed="9"/>
        <bgColor indexed="64"/>
      </patternFill>
    </fill>
    <fill>
      <patternFill patternType="solid">
        <fgColor indexed="26"/>
        <bgColor indexed="64"/>
      </patternFill>
    </fill>
    <fill>
      <patternFill patternType="solid">
        <fgColor indexed="8"/>
        <bgColor indexed="64"/>
      </patternFill>
    </fill>
    <fill>
      <patternFill patternType="solid">
        <fgColor theme="1"/>
        <bgColor indexed="64"/>
      </patternFill>
    </fill>
    <fill>
      <patternFill patternType="solid">
        <fgColor indexed="43"/>
        <bgColor indexed="64"/>
      </patternFill>
    </fill>
    <fill>
      <patternFill patternType="solid">
        <fgColor indexed="21"/>
        <bgColor indexed="64"/>
      </patternFill>
    </fill>
    <fill>
      <patternFill patternType="solid">
        <fgColor indexed="51"/>
        <bgColor indexed="64"/>
      </patternFill>
    </fill>
    <fill>
      <patternFill patternType="solid">
        <fgColor indexed="38"/>
        <bgColor indexed="64"/>
      </patternFill>
    </fill>
    <fill>
      <patternFill patternType="solid">
        <fgColor theme="0"/>
        <bgColor indexed="64"/>
      </patternFill>
    </fill>
    <fill>
      <patternFill patternType="solid">
        <fgColor theme="0" tint="-0.499984740745262"/>
        <bgColor indexed="64"/>
      </patternFill>
    </fill>
    <fill>
      <patternFill patternType="solid">
        <fgColor rgb="FFD5D5FF"/>
        <bgColor indexed="64"/>
      </patternFill>
    </fill>
    <fill>
      <patternFill patternType="solid">
        <fgColor rgb="FFC1C1FF"/>
        <bgColor indexed="64"/>
      </patternFill>
    </fill>
    <fill>
      <patternFill patternType="solid">
        <fgColor rgb="FFB7B7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E4EBF4"/>
        <bgColor indexed="64"/>
      </patternFill>
    </fill>
    <fill>
      <patternFill patternType="solid">
        <fgColor rgb="FFFFFFCC"/>
        <bgColor indexed="64"/>
      </patternFill>
    </fill>
    <fill>
      <patternFill patternType="solid">
        <fgColor theme="7" tint="0.79998168889431442"/>
        <bgColor indexed="64"/>
      </patternFill>
    </fill>
    <fill>
      <patternFill patternType="solid">
        <fgColor theme="4" tint="-0.249977111117893"/>
        <bgColor indexed="64"/>
      </patternFill>
    </fill>
  </fills>
  <borders count="269">
    <border>
      <left/>
      <right/>
      <top/>
      <bottom/>
      <diagonal/>
    </border>
    <border>
      <left style="thin">
        <color indexed="9"/>
      </left>
      <right style="thin">
        <color indexed="9"/>
      </right>
      <top style="thin">
        <color indexed="9"/>
      </top>
      <bottom style="thin">
        <color indexed="9"/>
      </bottom>
      <diagonal/>
    </border>
    <border>
      <left style="thin">
        <color indexed="9"/>
      </left>
      <right/>
      <top/>
      <bottom style="thin">
        <color indexed="9"/>
      </bottom>
      <diagonal/>
    </border>
    <border>
      <left style="thin">
        <color indexed="51"/>
      </left>
      <right style="thin">
        <color indexed="51"/>
      </right>
      <top style="thin">
        <color indexed="51"/>
      </top>
      <bottom style="thin">
        <color indexed="51"/>
      </bottom>
      <diagonal/>
    </border>
    <border>
      <left style="thin">
        <color indexed="51"/>
      </left>
      <right/>
      <top style="thin">
        <color indexed="51"/>
      </top>
      <bottom style="thin">
        <color indexed="51"/>
      </bottom>
      <diagonal/>
    </border>
    <border>
      <left/>
      <right style="thin">
        <color indexed="51"/>
      </right>
      <top style="thin">
        <color indexed="51"/>
      </top>
      <bottom style="thin">
        <color indexed="51"/>
      </bottom>
      <diagonal/>
    </border>
    <border>
      <left/>
      <right style="thin">
        <color indexed="9"/>
      </right>
      <top/>
      <bottom/>
      <diagonal/>
    </border>
    <border>
      <left/>
      <right style="thin">
        <color indexed="51"/>
      </right>
      <top style="thin">
        <color indexed="51"/>
      </top>
      <bottom/>
      <diagonal/>
    </border>
    <border>
      <left style="thin">
        <color indexed="51"/>
      </left>
      <right style="thin">
        <color indexed="51"/>
      </right>
      <top/>
      <bottom style="thin">
        <color indexed="5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right style="thin">
        <color indexed="62"/>
      </right>
      <top/>
      <bottom/>
      <diagonal/>
    </border>
    <border>
      <left/>
      <right/>
      <top style="thin">
        <color indexed="62"/>
      </top>
      <bottom style="double">
        <color auto="1"/>
      </bottom>
      <diagonal/>
    </border>
    <border>
      <left/>
      <right style="thin">
        <color indexed="62"/>
      </right>
      <top style="thin">
        <color indexed="62"/>
      </top>
      <bottom style="double">
        <color auto="1"/>
      </bottom>
      <diagonal/>
    </border>
    <border>
      <left style="thin">
        <color indexed="54"/>
      </left>
      <right/>
      <top style="thin">
        <color indexed="54"/>
      </top>
      <bottom/>
      <diagonal/>
    </border>
    <border>
      <left/>
      <right style="thin">
        <color indexed="9"/>
      </right>
      <top/>
      <bottom style="thin">
        <color indexed="60"/>
      </bottom>
      <diagonal/>
    </border>
    <border>
      <left style="thin">
        <color indexed="9"/>
      </left>
      <right style="thin">
        <color indexed="9"/>
      </right>
      <top/>
      <bottom style="thin">
        <color indexed="60"/>
      </bottom>
      <diagonal/>
    </border>
    <border>
      <left style="thin">
        <color indexed="9"/>
      </left>
      <right style="thin">
        <color indexed="60"/>
      </right>
      <top/>
      <bottom style="thin">
        <color indexed="60"/>
      </bottom>
      <diagonal/>
    </border>
    <border>
      <left/>
      <right style="thin">
        <color indexed="60"/>
      </right>
      <top/>
      <bottom style="thin">
        <color indexed="9"/>
      </bottom>
      <diagonal/>
    </border>
    <border>
      <left style="thin">
        <color indexed="60"/>
      </left>
      <right style="thin">
        <color indexed="9"/>
      </right>
      <top/>
      <bottom/>
      <diagonal/>
    </border>
    <border>
      <left style="thin">
        <color indexed="9"/>
      </left>
      <right style="thin">
        <color indexed="60"/>
      </right>
      <top/>
      <bottom/>
      <diagonal/>
    </border>
    <border>
      <left style="thin">
        <color indexed="60"/>
      </left>
      <right style="thin">
        <color indexed="9"/>
      </right>
      <top style="thin">
        <color indexed="31"/>
      </top>
      <bottom style="thin">
        <color indexed="60"/>
      </bottom>
      <diagonal/>
    </border>
    <border>
      <left/>
      <right/>
      <top style="thin">
        <color indexed="51"/>
      </top>
      <bottom style="thin">
        <color indexed="60"/>
      </bottom>
      <diagonal/>
    </border>
    <border>
      <left style="thin">
        <color indexed="9"/>
      </left>
      <right style="thin">
        <color indexed="60"/>
      </right>
      <top style="thin">
        <color indexed="21"/>
      </top>
      <bottom style="thin">
        <color indexed="60"/>
      </bottom>
      <diagonal/>
    </border>
    <border>
      <left style="thin">
        <color indexed="9"/>
      </left>
      <right style="thin">
        <color indexed="9"/>
      </right>
      <top style="thin">
        <color indexed="60"/>
      </top>
      <bottom style="thin">
        <color indexed="60"/>
      </bottom>
      <diagonal/>
    </border>
    <border>
      <left/>
      <right style="thin">
        <color auto="1"/>
      </right>
      <top style="thin">
        <color indexed="9"/>
      </top>
      <bottom/>
      <diagonal/>
    </border>
    <border>
      <left style="thin">
        <color auto="1"/>
      </left>
      <right style="thin">
        <color auto="1"/>
      </right>
      <top style="thin">
        <color indexed="9"/>
      </top>
      <bottom style="thin">
        <color indexed="9"/>
      </bottom>
      <diagonal/>
    </border>
    <border>
      <left/>
      <right/>
      <top style="thin">
        <color indexed="51"/>
      </top>
      <bottom/>
      <diagonal/>
    </border>
    <border>
      <left style="thin">
        <color theme="4" tint="0.39994506668294322"/>
      </left>
      <right style="thin">
        <color theme="4" tint="0.39994506668294322"/>
      </right>
      <top style="thin">
        <color indexed="54"/>
      </top>
      <bottom/>
      <diagonal/>
    </border>
    <border>
      <left style="thin">
        <color theme="4" tint="0.39994506668294322"/>
      </left>
      <right style="thin">
        <color theme="4" tint="0.39994506668294322"/>
      </right>
      <top style="thin">
        <color indexed="54"/>
      </top>
      <bottom style="thin">
        <color indexed="9"/>
      </bottom>
      <diagonal/>
    </border>
    <border>
      <left style="thin">
        <color theme="4" tint="0.39994506668294322"/>
      </left>
      <right style="thin">
        <color theme="4" tint="0.39994506668294322"/>
      </right>
      <top style="thin">
        <color indexed="9"/>
      </top>
      <bottom/>
      <diagonal/>
    </border>
    <border>
      <left style="thin">
        <color theme="4" tint="0.39994506668294322"/>
      </left>
      <right style="thin">
        <color theme="4" tint="0.39994506668294322"/>
      </right>
      <top style="thin">
        <color indexed="9"/>
      </top>
      <bottom style="thin">
        <color indexed="54"/>
      </bottom>
      <diagonal/>
    </border>
    <border>
      <left style="thin">
        <color theme="4" tint="0.39994506668294322"/>
      </left>
      <right style="thin">
        <color theme="4" tint="0.39994506668294322"/>
      </right>
      <top/>
      <bottom style="thin">
        <color indexed="9"/>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style="thin">
        <color indexed="54"/>
      </top>
      <bottom style="thin">
        <color theme="0"/>
      </bottom>
      <diagonal/>
    </border>
    <border>
      <left/>
      <right/>
      <top/>
      <bottom style="thin">
        <color theme="0"/>
      </bottom>
      <diagonal/>
    </border>
    <border>
      <left/>
      <right/>
      <top style="thin">
        <color theme="0"/>
      </top>
      <bottom style="thin">
        <color theme="0"/>
      </bottom>
      <diagonal/>
    </border>
    <border>
      <left style="thin">
        <color indexed="51"/>
      </left>
      <right/>
      <top/>
      <bottom style="thin">
        <color indexed="51"/>
      </bottom>
      <diagonal/>
    </border>
    <border>
      <left/>
      <right style="thin">
        <color indexed="51"/>
      </right>
      <top/>
      <bottom style="thin">
        <color indexed="51"/>
      </bottom>
      <diagonal/>
    </border>
    <border>
      <left/>
      <right style="thin">
        <color indexed="60"/>
      </right>
      <top/>
      <bottom/>
      <diagonal/>
    </border>
    <border>
      <left style="thin">
        <color theme="0"/>
      </left>
      <right style="thin">
        <color theme="0"/>
      </right>
      <top style="thin">
        <color theme="0"/>
      </top>
      <bottom style="thin">
        <color theme="0"/>
      </bottom>
      <diagonal/>
    </border>
    <border>
      <left/>
      <right/>
      <top style="thin">
        <color theme="0"/>
      </top>
      <bottom style="thick">
        <color theme="4" tint="-0.24994659260841701"/>
      </bottom>
      <diagonal/>
    </border>
    <border>
      <left style="thin">
        <color indexed="60"/>
      </left>
      <right/>
      <top/>
      <bottom/>
      <diagonal/>
    </border>
    <border>
      <left style="thin">
        <color indexed="9"/>
      </left>
      <right/>
      <top/>
      <bottom style="thin">
        <color indexed="60"/>
      </bottom>
      <diagonal/>
    </border>
    <border>
      <left/>
      <right/>
      <top style="thin">
        <color indexed="60"/>
      </top>
      <bottom style="thin">
        <color rgb="FFE4EBF4"/>
      </bottom>
      <diagonal/>
    </border>
    <border>
      <left/>
      <right/>
      <top style="thin">
        <color rgb="FFE4EBF4"/>
      </top>
      <bottom style="thin">
        <color rgb="FFE4EBF4"/>
      </bottom>
      <diagonal/>
    </border>
    <border>
      <left/>
      <right/>
      <top style="thin">
        <color rgb="FFE4EBF4"/>
      </top>
      <bottom/>
      <diagonal/>
    </border>
    <border>
      <left style="thin">
        <color indexed="54"/>
      </left>
      <right style="thin">
        <color indexed="54"/>
      </right>
      <top style="thin">
        <color indexed="54"/>
      </top>
      <bottom/>
      <diagonal/>
    </border>
    <border>
      <left style="thin">
        <color indexed="31"/>
      </left>
      <right/>
      <top style="thin">
        <color indexed="9"/>
      </top>
      <bottom style="thin">
        <color indexed="54"/>
      </bottom>
      <diagonal/>
    </border>
    <border>
      <left/>
      <right/>
      <top style="thin">
        <color indexed="9"/>
      </top>
      <bottom/>
      <diagonal/>
    </border>
    <border>
      <left style="thin">
        <color indexed="54"/>
      </left>
      <right style="thin">
        <color indexed="54"/>
      </right>
      <top style="thin">
        <color indexed="24"/>
      </top>
      <bottom style="thin">
        <color indexed="9"/>
      </bottom>
      <diagonal/>
    </border>
    <border>
      <left/>
      <right style="thin">
        <color auto="1"/>
      </right>
      <top style="thin">
        <color auto="1"/>
      </top>
      <bottom style="thin">
        <color auto="1"/>
      </bottom>
      <diagonal/>
    </border>
    <border>
      <left/>
      <right style="thin">
        <color indexed="51"/>
      </right>
      <top style="thin">
        <color theme="0"/>
      </top>
      <bottom style="thin">
        <color theme="0"/>
      </bottom>
      <diagonal/>
    </border>
    <border>
      <left style="thin">
        <color rgb="FFFFCC00"/>
      </left>
      <right style="thin">
        <color rgb="FFFFCC00"/>
      </right>
      <top style="thin">
        <color rgb="FFFFCC00"/>
      </top>
      <bottom style="thin">
        <color theme="0"/>
      </bottom>
      <diagonal/>
    </border>
    <border>
      <left style="thin">
        <color rgb="FFFFCC00"/>
      </left>
      <right style="thin">
        <color rgb="FFFFCC00"/>
      </right>
      <top style="thin">
        <color theme="0"/>
      </top>
      <bottom style="thin">
        <color theme="0"/>
      </bottom>
      <diagonal/>
    </border>
    <border>
      <left style="thin">
        <color rgb="FFFFCC00"/>
      </left>
      <right style="thin">
        <color rgb="FFFFCC00"/>
      </right>
      <top style="thin">
        <color theme="0"/>
      </top>
      <bottom style="thin">
        <color indexed="51"/>
      </bottom>
      <diagonal/>
    </border>
    <border>
      <left/>
      <right style="thin">
        <color rgb="FFFFCC00"/>
      </right>
      <top style="thick">
        <color theme="4" tint="-0.24994659260841701"/>
      </top>
      <bottom/>
      <diagonal/>
    </border>
    <border>
      <left style="thin">
        <color indexed="51"/>
      </left>
      <right style="thin">
        <color rgb="FFFFCC00"/>
      </right>
      <top style="thin">
        <color indexed="51"/>
      </top>
      <bottom style="thin">
        <color indexed="51"/>
      </bottom>
      <diagonal/>
    </border>
    <border>
      <left style="thin">
        <color indexed="51"/>
      </left>
      <right style="thin">
        <color rgb="FFFFCC00"/>
      </right>
      <top style="thin">
        <color theme="0"/>
      </top>
      <bottom style="thin">
        <color theme="0"/>
      </bottom>
      <diagonal/>
    </border>
    <border>
      <left style="thin">
        <color indexed="51"/>
      </left>
      <right style="thin">
        <color rgb="FFFFCC00"/>
      </right>
      <top style="thin">
        <color indexed="51"/>
      </top>
      <bottom style="thin">
        <color theme="0"/>
      </bottom>
      <diagonal/>
    </border>
    <border>
      <left style="thin">
        <color indexed="51"/>
      </left>
      <right style="thin">
        <color rgb="FFFFCC00"/>
      </right>
      <top/>
      <bottom style="thin">
        <color theme="0"/>
      </bottom>
      <diagonal/>
    </border>
    <border>
      <left/>
      <right style="thin">
        <color indexed="51"/>
      </right>
      <top/>
      <bottom style="thin">
        <color theme="0"/>
      </bottom>
      <diagonal/>
    </border>
    <border>
      <left style="thin">
        <color rgb="FFFFCC00"/>
      </left>
      <right style="thin">
        <color rgb="FFFFCC00"/>
      </right>
      <top style="thin">
        <color rgb="FFFFCC00"/>
      </top>
      <bottom style="thin">
        <color rgb="FFFFCC00"/>
      </bottom>
      <diagonal/>
    </border>
    <border>
      <left style="thin">
        <color rgb="FFFFCC00"/>
      </left>
      <right style="thin">
        <color rgb="FFFFCC00"/>
      </right>
      <top style="thin">
        <color rgb="FFFFCC00"/>
      </top>
      <bottom/>
      <diagonal/>
    </border>
    <border>
      <left style="thin">
        <color rgb="FFFFCC00"/>
      </left>
      <right style="thin">
        <color rgb="FFFFCC00"/>
      </right>
      <top/>
      <bottom/>
      <diagonal/>
    </border>
    <border>
      <left style="thin">
        <color rgb="FFFFCC00"/>
      </left>
      <right style="thin">
        <color rgb="FFFFCC00"/>
      </right>
      <top/>
      <bottom style="thin">
        <color rgb="FFFFCC00"/>
      </bottom>
      <diagonal/>
    </border>
    <border>
      <left style="thin">
        <color rgb="FFFFCC00"/>
      </left>
      <right style="thin">
        <color rgb="FFFFCC00"/>
      </right>
      <top style="thin">
        <color indexed="51"/>
      </top>
      <bottom style="thin">
        <color theme="0"/>
      </bottom>
      <diagonal/>
    </border>
    <border>
      <left style="thin">
        <color rgb="FFFFCC00"/>
      </left>
      <right style="thin">
        <color rgb="FFFFCC00"/>
      </right>
      <top style="thin">
        <color theme="0"/>
      </top>
      <bottom/>
      <diagonal/>
    </border>
    <border>
      <left style="thin">
        <color rgb="FFFFCC00"/>
      </left>
      <right style="thin">
        <color rgb="FFFFCC00"/>
      </right>
      <top style="thin">
        <color theme="0"/>
      </top>
      <bottom style="thin">
        <color rgb="FFFFCC00"/>
      </bottom>
      <diagonal/>
    </border>
    <border>
      <left/>
      <right style="thin">
        <color theme="0"/>
      </right>
      <top style="thin">
        <color theme="0"/>
      </top>
      <bottom style="thin">
        <color theme="0"/>
      </bottom>
      <diagonal/>
    </border>
    <border>
      <left/>
      <right style="thin">
        <color theme="4" tint="0.39994506668294322"/>
      </right>
      <top style="thin">
        <color indexed="54"/>
      </top>
      <bottom/>
      <diagonal/>
    </border>
    <border>
      <left/>
      <right style="thin">
        <color theme="4" tint="0.39994506668294322"/>
      </right>
      <top style="thin">
        <color indexed="9"/>
      </top>
      <bottom/>
      <diagonal/>
    </border>
    <border>
      <left/>
      <right style="thin">
        <color theme="4" tint="0.39994506668294322"/>
      </right>
      <top/>
      <bottom style="thin">
        <color indexed="9"/>
      </bottom>
      <diagonal/>
    </border>
    <border>
      <left/>
      <right style="thin">
        <color theme="4" tint="0.39994506668294322"/>
      </right>
      <top style="thin">
        <color indexed="9"/>
      </top>
      <bottom style="thin">
        <color indexed="54"/>
      </bottom>
      <diagonal/>
    </border>
    <border>
      <left/>
      <right style="thin">
        <color theme="4" tint="0.39994506668294322"/>
      </right>
      <top/>
      <bottom/>
      <diagonal/>
    </border>
    <border>
      <left/>
      <right style="thin">
        <color theme="4" tint="0.39994506668294322"/>
      </right>
      <top style="thin">
        <color indexed="54"/>
      </top>
      <bottom style="thin">
        <color theme="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theme="0"/>
      </bottom>
      <diagonal/>
    </border>
    <border>
      <left style="thin">
        <color auto="1"/>
      </left>
      <right/>
      <top style="thin">
        <color theme="0"/>
      </top>
      <bottom style="thick">
        <color theme="4" tint="-0.24994659260841701"/>
      </bottom>
      <diagonal/>
    </border>
    <border>
      <left/>
      <right style="thin">
        <color auto="1"/>
      </right>
      <top style="thin">
        <color theme="0"/>
      </top>
      <bottom style="thick">
        <color theme="4" tint="-0.24994659260841701"/>
      </bottom>
      <diagonal/>
    </border>
    <border>
      <left style="thin">
        <color rgb="FFFFCC00"/>
      </left>
      <right style="thin">
        <color auto="1"/>
      </right>
      <top style="thin">
        <color rgb="FFFFCC00"/>
      </top>
      <bottom style="thin">
        <color rgb="FFFFCC00"/>
      </bottom>
      <diagonal/>
    </border>
    <border>
      <left style="thin">
        <color auto="1"/>
      </left>
      <right/>
      <top style="thin">
        <color theme="0"/>
      </top>
      <bottom style="thin">
        <color theme="0"/>
      </bottom>
      <diagonal/>
    </border>
    <border>
      <left style="thin">
        <color rgb="FFFFCC00"/>
      </left>
      <right style="thin">
        <color auto="1"/>
      </right>
      <top style="thin">
        <color rgb="FFFFCC00"/>
      </top>
      <bottom style="thin">
        <color theme="0"/>
      </bottom>
      <diagonal/>
    </border>
    <border>
      <left style="thin">
        <color rgb="FFFFCC00"/>
      </left>
      <right style="thin">
        <color auto="1"/>
      </right>
      <top style="thin">
        <color theme="0"/>
      </top>
      <bottom style="thin">
        <color rgb="FFFFCC00"/>
      </bottom>
      <diagonal/>
    </border>
    <border>
      <left style="thin">
        <color rgb="FFFFCC00"/>
      </left>
      <right style="thin">
        <color auto="1"/>
      </right>
      <top style="thin">
        <color rgb="FFFFCC00"/>
      </top>
      <bottom/>
      <diagonal/>
    </border>
    <border>
      <left style="thin">
        <color rgb="FFFFCC00"/>
      </left>
      <right style="thin">
        <color auto="1"/>
      </right>
      <top/>
      <bottom/>
      <diagonal/>
    </border>
    <border>
      <left style="thin">
        <color auto="1"/>
      </left>
      <right/>
      <top style="thin">
        <color theme="0"/>
      </top>
      <bottom style="thin">
        <color indexed="54"/>
      </bottom>
      <diagonal/>
    </border>
    <border>
      <left style="thin">
        <color auto="1"/>
      </left>
      <right/>
      <top style="thin">
        <color indexed="54"/>
      </top>
      <bottom/>
      <diagonal/>
    </border>
    <border>
      <left style="thin">
        <color theme="4" tint="0.39994506668294322"/>
      </left>
      <right style="thin">
        <color auto="1"/>
      </right>
      <top style="thin">
        <color indexed="54"/>
      </top>
      <bottom style="thin">
        <color indexed="9"/>
      </bottom>
      <diagonal/>
    </border>
    <border>
      <left style="thin">
        <color auto="1"/>
      </left>
      <right/>
      <top style="thin">
        <color indexed="9"/>
      </top>
      <bottom/>
      <diagonal/>
    </border>
    <border>
      <left style="thin">
        <color theme="4" tint="0.39994506668294322"/>
      </left>
      <right style="thin">
        <color auto="1"/>
      </right>
      <top style="thin">
        <color indexed="9"/>
      </top>
      <bottom style="thin">
        <color indexed="54"/>
      </bottom>
      <diagonal/>
    </border>
    <border>
      <left style="thin">
        <color theme="4" tint="0.39994506668294322"/>
      </left>
      <right style="thin">
        <color auto="1"/>
      </right>
      <top style="thin">
        <color indexed="54"/>
      </top>
      <bottom/>
      <diagonal/>
    </border>
    <border>
      <left style="thin">
        <color auto="1"/>
      </left>
      <right/>
      <top/>
      <bottom style="thin">
        <color indexed="9"/>
      </bottom>
      <diagonal/>
    </border>
    <border>
      <left style="thin">
        <color theme="4" tint="0.39994506668294322"/>
      </left>
      <right style="thin">
        <color auto="1"/>
      </right>
      <top/>
      <bottom style="thin">
        <color indexed="9"/>
      </bottom>
      <diagonal/>
    </border>
    <border>
      <left style="thin">
        <color auto="1"/>
      </left>
      <right/>
      <top style="thin">
        <color indexed="9"/>
      </top>
      <bottom style="thin">
        <color indexed="54"/>
      </bottom>
      <diagonal/>
    </border>
    <border>
      <left style="thin">
        <color theme="4" tint="0.39994506668294322"/>
      </left>
      <right style="thin">
        <color auto="1"/>
      </right>
      <top/>
      <bottom/>
      <diagonal/>
    </border>
    <border>
      <left style="thin">
        <color auto="1"/>
      </left>
      <right/>
      <top style="thin">
        <color indexed="9"/>
      </top>
      <bottom style="thin">
        <color auto="1"/>
      </bottom>
      <diagonal/>
    </border>
    <border>
      <left/>
      <right style="thin">
        <color theme="4" tint="0.39994506668294322"/>
      </right>
      <top style="thin">
        <color indexed="9"/>
      </top>
      <bottom style="thin">
        <color auto="1"/>
      </bottom>
      <diagonal/>
    </border>
    <border>
      <left style="thin">
        <color theme="4" tint="0.39994506668294322"/>
      </left>
      <right style="thin">
        <color theme="4" tint="0.39994506668294322"/>
      </right>
      <top style="thin">
        <color indexed="9"/>
      </top>
      <bottom style="thin">
        <color auto="1"/>
      </bottom>
      <diagonal/>
    </border>
    <border>
      <left style="thin">
        <color theme="4" tint="0.39994506668294322"/>
      </left>
      <right style="thin">
        <color auto="1"/>
      </right>
      <top style="thin">
        <color indexed="9"/>
      </top>
      <bottom style="thin">
        <color auto="1"/>
      </bottom>
      <diagonal/>
    </border>
    <border>
      <left style="thin">
        <color auto="1"/>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indexed="51"/>
      </right>
      <top/>
      <bottom style="thin">
        <color indexed="51"/>
      </bottom>
      <diagonal/>
    </border>
    <border>
      <left style="thin">
        <color indexed="51"/>
      </left>
      <right style="thin">
        <color auto="1"/>
      </right>
      <top/>
      <bottom style="thin">
        <color indexed="51"/>
      </bottom>
      <diagonal/>
    </border>
    <border>
      <left style="thin">
        <color auto="1"/>
      </left>
      <right style="thin">
        <color indexed="51"/>
      </right>
      <top style="thin">
        <color indexed="51"/>
      </top>
      <bottom/>
      <diagonal/>
    </border>
    <border>
      <left style="thin">
        <color indexed="51"/>
      </left>
      <right style="thin">
        <color auto="1"/>
      </right>
      <top style="thin">
        <color indexed="51"/>
      </top>
      <bottom style="thin">
        <color indexed="51"/>
      </bottom>
      <diagonal/>
    </border>
    <border>
      <left style="thin">
        <color auto="1"/>
      </left>
      <right style="thin">
        <color indexed="51"/>
      </right>
      <top style="thin">
        <color indexed="51"/>
      </top>
      <bottom style="thin">
        <color indexed="51"/>
      </bottom>
      <diagonal/>
    </border>
    <border>
      <left style="thin">
        <color auto="1"/>
      </left>
      <right style="thin">
        <color indexed="51"/>
      </right>
      <top style="thin">
        <color theme="0"/>
      </top>
      <bottom style="thin">
        <color theme="0"/>
      </bottom>
      <diagonal/>
    </border>
    <border>
      <left style="thin">
        <color auto="1"/>
      </left>
      <right style="thin">
        <color rgb="FFFFCC00"/>
      </right>
      <top style="thin">
        <color indexed="51"/>
      </top>
      <bottom style="thin">
        <color indexed="51"/>
      </bottom>
      <diagonal/>
    </border>
    <border>
      <left style="thin">
        <color auto="1"/>
      </left>
      <right style="thin">
        <color theme="4" tint="0.39994506668294322"/>
      </right>
      <top style="thin">
        <color indexed="54"/>
      </top>
      <bottom/>
      <diagonal/>
    </border>
    <border>
      <left style="thin">
        <color auto="1"/>
      </left>
      <right style="thin">
        <color theme="4" tint="0.39994506668294322"/>
      </right>
      <top style="thin">
        <color indexed="9"/>
      </top>
      <bottom/>
      <diagonal/>
    </border>
    <border>
      <left style="thin">
        <color auto="1"/>
      </left>
      <right style="thin">
        <color theme="4" tint="0.39994506668294322"/>
      </right>
      <top/>
      <bottom style="thin">
        <color indexed="9"/>
      </bottom>
      <diagonal/>
    </border>
    <border>
      <left style="thin">
        <color auto="1"/>
      </left>
      <right style="thin">
        <color theme="4" tint="0.39994506668294322"/>
      </right>
      <top style="thin">
        <color indexed="9"/>
      </top>
      <bottom style="thin">
        <color indexed="54"/>
      </bottom>
      <diagonal/>
    </border>
    <border>
      <left style="thin">
        <color auto="1"/>
      </left>
      <right style="thin">
        <color theme="4" tint="0.39994506668294322"/>
      </right>
      <top/>
      <bottom/>
      <diagonal/>
    </border>
    <border>
      <left style="thin">
        <color auto="1"/>
      </left>
      <right style="thin">
        <color theme="4" tint="0.39994506668294322"/>
      </right>
      <top style="thin">
        <color indexed="54"/>
      </top>
      <bottom style="thin">
        <color theme="0"/>
      </bottom>
      <diagonal/>
    </border>
    <border>
      <left style="thin">
        <color theme="4" tint="0.39994506668294322"/>
      </left>
      <right style="thin">
        <color auto="1"/>
      </right>
      <top style="thin">
        <color indexed="54"/>
      </top>
      <bottom style="thin">
        <color theme="0"/>
      </bottom>
      <diagonal/>
    </border>
    <border>
      <left style="thin">
        <color auto="1"/>
      </left>
      <right style="thin">
        <color theme="4" tint="0.39994506668294322"/>
      </right>
      <top style="thin">
        <color theme="0"/>
      </top>
      <bottom style="thin">
        <color auto="1"/>
      </bottom>
      <diagonal/>
    </border>
    <border>
      <left style="thin">
        <color theme="4" tint="0.39994506668294322"/>
      </left>
      <right style="thin">
        <color auto="1"/>
      </right>
      <top style="thin">
        <color theme="0"/>
      </top>
      <bottom style="thin">
        <color auto="1"/>
      </bottom>
      <diagonal/>
    </border>
    <border>
      <left style="thin">
        <color auto="1"/>
      </left>
      <right/>
      <top style="thin">
        <color auto="1"/>
      </top>
      <bottom style="thin">
        <color auto="1"/>
      </bottom>
      <diagonal/>
    </border>
    <border>
      <left style="thin">
        <color theme="0"/>
      </left>
      <right/>
      <top style="thin">
        <color auto="1"/>
      </top>
      <bottom style="thin">
        <color theme="0"/>
      </bottom>
      <diagonal/>
    </border>
    <border>
      <left style="thin">
        <color theme="0"/>
      </left>
      <right/>
      <top style="thin">
        <color theme="0"/>
      </top>
      <bottom style="thin">
        <color theme="0"/>
      </bottom>
      <diagonal/>
    </border>
    <border>
      <left style="thin">
        <color theme="4" tint="0.39994506668294322"/>
      </left>
      <right/>
      <top style="thin">
        <color indexed="54"/>
      </top>
      <bottom style="thin">
        <color indexed="9"/>
      </bottom>
      <diagonal/>
    </border>
    <border>
      <left style="thin">
        <color theme="4" tint="0.39994506668294322"/>
      </left>
      <right/>
      <top style="thin">
        <color indexed="9"/>
      </top>
      <bottom style="thin">
        <color indexed="54"/>
      </bottom>
      <diagonal/>
    </border>
    <border>
      <left style="thin">
        <color theme="4" tint="0.39994506668294322"/>
      </left>
      <right/>
      <top style="thin">
        <color indexed="54"/>
      </top>
      <bottom/>
      <diagonal/>
    </border>
    <border>
      <left style="thin">
        <color theme="4" tint="0.39994506668294322"/>
      </left>
      <right/>
      <top/>
      <bottom style="thin">
        <color indexed="9"/>
      </bottom>
      <diagonal/>
    </border>
    <border>
      <left style="thin">
        <color theme="4" tint="0.39994506668294322"/>
      </left>
      <right/>
      <top/>
      <bottom/>
      <diagonal/>
    </border>
    <border>
      <left style="thin">
        <color theme="4" tint="0.39994506668294322"/>
      </left>
      <right/>
      <top style="thin">
        <color indexed="54"/>
      </top>
      <bottom style="thin">
        <color theme="0"/>
      </bottom>
      <diagonal/>
    </border>
    <border>
      <left style="thin">
        <color theme="4" tint="0.39994506668294322"/>
      </left>
      <right/>
      <top style="thin">
        <color indexed="9"/>
      </top>
      <bottom style="thin">
        <color auto="1"/>
      </bottom>
      <diagonal/>
    </border>
    <border>
      <left style="thin">
        <color auto="1"/>
      </left>
      <right style="thin">
        <color rgb="FFFFCC00"/>
      </right>
      <top style="thin">
        <color indexed="51"/>
      </top>
      <bottom style="thin">
        <color theme="0"/>
      </bottom>
      <diagonal/>
    </border>
    <border>
      <left style="thin">
        <color auto="1"/>
      </left>
      <right style="thin">
        <color rgb="FFFFCC00"/>
      </right>
      <top style="thin">
        <color theme="0"/>
      </top>
      <bottom/>
      <diagonal/>
    </border>
    <border>
      <left style="thin">
        <color auto="1"/>
      </left>
      <right style="thin">
        <color indexed="51"/>
      </right>
      <top style="thin">
        <color indexed="51"/>
      </top>
      <bottom style="thin">
        <color rgb="FFFFCC00"/>
      </bottom>
      <diagonal/>
    </border>
    <border>
      <left style="thin">
        <color auto="1"/>
      </left>
      <right style="thin">
        <color rgb="FFFFCC00"/>
      </right>
      <top style="thin">
        <color theme="0"/>
      </top>
      <bottom style="thin">
        <color theme="0"/>
      </bottom>
      <diagonal/>
    </border>
    <border>
      <left style="thin">
        <color auto="1"/>
      </left>
      <right style="thin">
        <color theme="4" tint="0.39994506668294322"/>
      </right>
      <top style="thin">
        <color indexed="9"/>
      </top>
      <bottom style="thin">
        <color auto="1"/>
      </bottom>
      <diagonal/>
    </border>
    <border>
      <left style="thin">
        <color auto="1"/>
      </left>
      <right style="thin">
        <color indexed="51"/>
      </right>
      <top style="thin">
        <color auto="1"/>
      </top>
      <bottom style="thin">
        <color indexed="51"/>
      </bottom>
      <diagonal/>
    </border>
    <border>
      <left style="thin">
        <color indexed="51"/>
      </left>
      <right style="thin">
        <color indexed="51"/>
      </right>
      <top style="thin">
        <color auto="1"/>
      </top>
      <bottom style="thin">
        <color indexed="51"/>
      </bottom>
      <diagonal/>
    </border>
    <border>
      <left/>
      <right style="thin">
        <color auto="1"/>
      </right>
      <top style="thin">
        <color auto="1"/>
      </top>
      <bottom style="thin">
        <color rgb="FFFFCC00"/>
      </bottom>
      <diagonal/>
    </border>
    <border>
      <left/>
      <right style="thin">
        <color auto="1"/>
      </right>
      <top style="thin">
        <color rgb="FFFFCC00"/>
      </top>
      <bottom style="thin">
        <color rgb="FFFFCC00"/>
      </bottom>
      <diagonal/>
    </border>
    <border>
      <left style="thin">
        <color auto="1"/>
      </left>
      <right style="thin">
        <color rgb="FFFFCC00"/>
      </right>
      <top style="thin">
        <color indexed="51"/>
      </top>
      <bottom style="thin">
        <color rgb="FFFFCC00"/>
      </bottom>
      <diagonal/>
    </border>
    <border>
      <left style="thin">
        <color rgb="FFFFCC00"/>
      </left>
      <right style="thin">
        <color rgb="FFFFCC00"/>
      </right>
      <top style="thin">
        <color indexed="51"/>
      </top>
      <bottom style="thin">
        <color rgb="FFFFCC00"/>
      </bottom>
      <diagonal/>
    </border>
    <border>
      <left style="thin">
        <color auto="1"/>
      </left>
      <right style="thin">
        <color rgb="FFFFCC00"/>
      </right>
      <top style="thin">
        <color rgb="FFFFCC00"/>
      </top>
      <bottom style="thin">
        <color rgb="FFFFCC00"/>
      </bottom>
      <diagonal/>
    </border>
    <border>
      <left style="thin">
        <color auto="1"/>
      </left>
      <right style="thin">
        <color rgb="FFFFCC00"/>
      </right>
      <top style="thin">
        <color rgb="FFFFCC00"/>
      </top>
      <bottom/>
      <diagonal/>
    </border>
    <border>
      <left style="thin">
        <color auto="1"/>
      </left>
      <right style="thin">
        <color rgb="FFFFCC00"/>
      </right>
      <top style="thin">
        <color rgb="FFFFCC00"/>
      </top>
      <bottom style="thin">
        <color auto="1"/>
      </bottom>
      <diagonal/>
    </border>
    <border>
      <left style="thin">
        <color rgb="FFFFCC00"/>
      </left>
      <right style="thin">
        <color rgb="FFFFCC00"/>
      </right>
      <top style="thin">
        <color rgb="FFFFCC00"/>
      </top>
      <bottom style="thin">
        <color auto="1"/>
      </bottom>
      <diagonal/>
    </border>
    <border>
      <left style="thin">
        <color rgb="FFFFCC00"/>
      </left>
      <right style="thin">
        <color auto="1"/>
      </right>
      <top style="thin">
        <color rgb="FFFFCC00"/>
      </top>
      <bottom style="thin">
        <color auto="1"/>
      </bottom>
      <diagonal/>
    </border>
    <border>
      <left style="thin">
        <color auto="1"/>
      </left>
      <right style="thin">
        <color rgb="FFFFCC00"/>
      </right>
      <top/>
      <bottom/>
      <diagonal/>
    </border>
    <border>
      <left/>
      <right style="thin">
        <color auto="1"/>
      </right>
      <top/>
      <bottom style="thin">
        <color rgb="FFFFCC00"/>
      </bottom>
      <diagonal/>
    </border>
    <border>
      <left style="thin">
        <color auto="1"/>
      </left>
      <right style="thin">
        <color rgb="FFFFCC00"/>
      </right>
      <top style="thin">
        <color rgb="FFFFCC00"/>
      </top>
      <bottom style="thin">
        <color theme="0"/>
      </bottom>
      <diagonal/>
    </border>
    <border>
      <left style="thin">
        <color rgb="FFFFCC00"/>
      </left>
      <right style="thin">
        <color auto="1"/>
      </right>
      <top style="thin">
        <color theme="0"/>
      </top>
      <bottom style="thin">
        <color theme="0"/>
      </bottom>
      <diagonal/>
    </border>
    <border>
      <left style="thin">
        <color auto="1"/>
      </left>
      <right style="thin">
        <color rgb="FFFFCC00"/>
      </right>
      <top style="thin">
        <color theme="0"/>
      </top>
      <bottom style="thin">
        <color rgb="FFFFCC00"/>
      </bottom>
      <diagonal/>
    </border>
    <border>
      <left style="thin">
        <color rgb="FFFFCC00"/>
      </left>
      <right style="thin">
        <color auto="1"/>
      </right>
      <top style="thin">
        <color theme="0"/>
      </top>
      <bottom/>
      <diagonal/>
    </border>
    <border>
      <left style="thin">
        <color indexed="51"/>
      </left>
      <right style="thin">
        <color indexed="51"/>
      </right>
      <top style="thin">
        <color indexed="51"/>
      </top>
      <bottom style="thin">
        <color rgb="FFFFCC00"/>
      </bottom>
      <diagonal/>
    </border>
    <border>
      <left style="thin">
        <color auto="1"/>
      </left>
      <right style="thin">
        <color theme="4" tint="0.39994506668294322"/>
      </right>
      <top style="thin">
        <color auto="1"/>
      </top>
      <bottom/>
      <diagonal/>
    </border>
    <border>
      <left style="thin">
        <color theme="4" tint="0.39994506668294322"/>
      </left>
      <right style="thin">
        <color auto="1"/>
      </right>
      <top style="thin">
        <color auto="1"/>
      </top>
      <bottom style="thin">
        <color indexed="9"/>
      </bottom>
      <diagonal/>
    </border>
    <border>
      <left/>
      <right style="thin">
        <color theme="4" tint="0.39994506668294322"/>
      </right>
      <top style="thin">
        <color auto="1"/>
      </top>
      <bottom/>
      <diagonal/>
    </border>
    <border>
      <left style="thin">
        <color theme="4" tint="0.39994506668294322"/>
      </left>
      <right style="thin">
        <color theme="4" tint="0.39994506668294322"/>
      </right>
      <top style="thin">
        <color auto="1"/>
      </top>
      <bottom/>
      <diagonal/>
    </border>
    <border>
      <left style="thin">
        <color theme="4" tint="0.39994506668294322"/>
      </left>
      <right/>
      <top style="thin">
        <color auto="1"/>
      </top>
      <bottom style="thin">
        <color indexed="9"/>
      </bottom>
      <diagonal/>
    </border>
    <border>
      <left style="thin">
        <color theme="4" tint="0.39994506668294322"/>
      </left>
      <right style="thin">
        <color theme="4" tint="0.39994506668294322"/>
      </right>
      <top style="thin">
        <color auto="1"/>
      </top>
      <bottom style="thin">
        <color indexed="9"/>
      </bottom>
      <diagonal/>
    </border>
    <border>
      <left style="medium">
        <color auto="1"/>
      </left>
      <right style="thin">
        <color theme="0"/>
      </right>
      <top style="medium">
        <color auto="1"/>
      </top>
      <bottom/>
      <diagonal/>
    </border>
    <border>
      <left style="thin">
        <color auto="1"/>
      </left>
      <right/>
      <top style="thin">
        <color auto="1"/>
      </top>
      <bottom style="thin">
        <color theme="0"/>
      </bottom>
      <diagonal/>
    </border>
    <border>
      <left/>
      <right/>
      <top style="thin">
        <color auto="1"/>
      </top>
      <bottom/>
      <diagonal/>
    </border>
    <border>
      <left style="thin">
        <color indexed="51"/>
      </left>
      <right style="thin">
        <color auto="1"/>
      </right>
      <top style="thin">
        <color auto="1"/>
      </top>
      <bottom style="thin">
        <color indexed="51"/>
      </bottom>
      <diagonal/>
    </border>
    <border>
      <left/>
      <right style="thin">
        <color auto="1"/>
      </right>
      <top style="thin">
        <color indexed="51"/>
      </top>
      <bottom/>
      <diagonal/>
    </border>
    <border>
      <left style="thin">
        <color auto="1"/>
      </left>
      <right/>
      <top style="thin">
        <color indexed="54"/>
      </top>
      <bottom style="thin">
        <color theme="0"/>
      </bottom>
      <diagonal/>
    </border>
    <border>
      <left style="thin">
        <color auto="1"/>
      </left>
      <right style="thin">
        <color theme="4" tint="0.39994506668294322"/>
      </right>
      <top/>
      <bottom style="thin">
        <color auto="1"/>
      </bottom>
      <diagonal/>
    </border>
    <border>
      <left style="thin">
        <color theme="4" tint="0.39994506668294322"/>
      </left>
      <right style="thin">
        <color auto="1"/>
      </right>
      <top/>
      <bottom style="thin">
        <color auto="1"/>
      </bottom>
      <diagonal/>
    </border>
    <border>
      <left style="thin">
        <color auto="1"/>
      </left>
      <right/>
      <top style="thin">
        <color theme="0"/>
      </top>
      <bottom/>
      <diagonal/>
    </border>
    <border>
      <left style="thin">
        <color indexed="51"/>
      </left>
      <right style="thin">
        <color auto="1"/>
      </right>
      <top style="thin">
        <color indexed="51"/>
      </top>
      <bottom/>
      <diagonal/>
    </border>
    <border>
      <left style="thin">
        <color auto="1"/>
      </left>
      <right style="thin">
        <color theme="4" tint="0.39994506668294322"/>
      </right>
      <top style="thin">
        <color auto="1"/>
      </top>
      <bottom style="thin">
        <color indexed="9"/>
      </bottom>
      <diagonal/>
    </border>
    <border>
      <left style="thin">
        <color theme="4" tint="0.39994506668294322"/>
      </left>
      <right style="thin">
        <color auto="1"/>
      </right>
      <top style="thin">
        <color auto="1"/>
      </top>
      <bottom/>
      <diagonal/>
    </border>
    <border>
      <left style="thin">
        <color theme="4" tint="0.39994506668294322"/>
      </left>
      <right style="thin">
        <color auto="1"/>
      </right>
      <top style="thin">
        <color indexed="9"/>
      </top>
      <bottom/>
      <diagonal/>
    </border>
    <border>
      <left style="thin">
        <color auto="1"/>
      </left>
      <right style="thin">
        <color rgb="FFFFCC00"/>
      </right>
      <top style="thin">
        <color auto="1"/>
      </top>
      <bottom style="thin">
        <color rgb="FFFFCC00"/>
      </bottom>
      <diagonal/>
    </border>
    <border>
      <left style="thin">
        <color rgb="FFFFCC00"/>
      </left>
      <right style="thin">
        <color rgb="FFFFCC00"/>
      </right>
      <top style="thin">
        <color auto="1"/>
      </top>
      <bottom style="thin">
        <color rgb="FFFFCC00"/>
      </bottom>
      <diagonal/>
    </border>
    <border>
      <left style="thin">
        <color rgb="FFFFCC00"/>
      </left>
      <right style="thin">
        <color auto="1"/>
      </right>
      <top style="thin">
        <color auto="1"/>
      </top>
      <bottom style="thin">
        <color rgb="FFFFCC00"/>
      </bottom>
      <diagonal/>
    </border>
    <border>
      <left style="thin">
        <color auto="1"/>
      </left>
      <right style="thin">
        <color rgb="FFFFCC00"/>
      </right>
      <top style="thin">
        <color rgb="FFFFCC00"/>
      </top>
      <bottom style="thin">
        <color theme="0" tint="-4.9989318521683403E-2"/>
      </bottom>
      <diagonal/>
    </border>
    <border>
      <left style="thin">
        <color rgb="FFFFCC00"/>
      </left>
      <right style="thin">
        <color rgb="FFFFCC00"/>
      </right>
      <top style="thin">
        <color rgb="FFFFCC00"/>
      </top>
      <bottom style="thin">
        <color theme="0" tint="-4.9989318521683403E-2"/>
      </bottom>
      <diagonal/>
    </border>
    <border>
      <left style="thin">
        <color rgb="FFFFCC00"/>
      </left>
      <right style="thin">
        <color auto="1"/>
      </right>
      <top style="thin">
        <color rgb="FFFFCC00"/>
      </top>
      <bottom style="thin">
        <color theme="0" tint="-4.9989318521683403E-2"/>
      </bottom>
      <diagonal/>
    </border>
    <border>
      <left style="thin">
        <color auto="1"/>
      </left>
      <right style="thin">
        <color rgb="FFFFCC00"/>
      </right>
      <top style="thin">
        <color theme="0" tint="-4.9989318521683403E-2"/>
      </top>
      <bottom style="thin">
        <color theme="0" tint="-4.9989318521683403E-2"/>
      </bottom>
      <diagonal/>
    </border>
    <border>
      <left style="thin">
        <color rgb="FFFFCC00"/>
      </left>
      <right style="thin">
        <color rgb="FFFFCC00"/>
      </right>
      <top style="thin">
        <color theme="0" tint="-4.9989318521683403E-2"/>
      </top>
      <bottom style="thin">
        <color theme="0" tint="-4.9989318521683403E-2"/>
      </bottom>
      <diagonal/>
    </border>
    <border>
      <left style="thin">
        <color rgb="FFFFCC00"/>
      </left>
      <right style="thin">
        <color auto="1"/>
      </right>
      <top style="thin">
        <color theme="0" tint="-4.9989318521683403E-2"/>
      </top>
      <bottom style="thin">
        <color theme="0" tint="-4.9989318521683403E-2"/>
      </bottom>
      <diagonal/>
    </border>
    <border>
      <left style="thin">
        <color auto="1"/>
      </left>
      <right style="thin">
        <color rgb="FFFFCC00"/>
      </right>
      <top style="thin">
        <color theme="0" tint="-4.9989318521683403E-2"/>
      </top>
      <bottom style="thin">
        <color rgb="FFFFCC00"/>
      </bottom>
      <diagonal/>
    </border>
    <border>
      <left style="thin">
        <color rgb="FFFFCC00"/>
      </left>
      <right style="thin">
        <color rgb="FFFFCC00"/>
      </right>
      <top style="thin">
        <color theme="0" tint="-4.9989318521683403E-2"/>
      </top>
      <bottom style="thin">
        <color rgb="FFFFCC00"/>
      </bottom>
      <diagonal/>
    </border>
    <border>
      <left style="thin">
        <color rgb="FFFFCC00"/>
      </left>
      <right style="thin">
        <color auto="1"/>
      </right>
      <top style="thin">
        <color theme="0" tint="-4.9989318521683403E-2"/>
      </top>
      <bottom style="thin">
        <color rgb="FFFFCC00"/>
      </bottom>
      <diagonal/>
    </border>
    <border>
      <left style="thin">
        <color auto="1"/>
      </left>
      <right style="thin">
        <color rgb="FFFFCC00"/>
      </right>
      <top style="thin">
        <color auto="1"/>
      </top>
      <bottom style="thin">
        <color indexed="51"/>
      </bottom>
      <diagonal/>
    </border>
    <border>
      <left style="thin">
        <color rgb="FFFFCC00"/>
      </left>
      <right style="thin">
        <color rgb="FFFFCC00"/>
      </right>
      <top style="thin">
        <color auto="1"/>
      </top>
      <bottom/>
      <diagonal/>
    </border>
    <border>
      <left style="thin">
        <color rgb="FFFFCC00"/>
      </left>
      <right style="thin">
        <color auto="1"/>
      </right>
      <top style="thin">
        <color auto="1"/>
      </top>
      <bottom style="thin">
        <color indexed="51"/>
      </bottom>
      <diagonal/>
    </border>
    <border>
      <left style="thin">
        <color rgb="FFFFCC00"/>
      </left>
      <right style="thin">
        <color rgb="FFFFCC00"/>
      </right>
      <top style="thin">
        <color indexed="51"/>
      </top>
      <bottom/>
      <diagonal/>
    </border>
    <border>
      <left style="thin">
        <color rgb="FFFFCC00"/>
      </left>
      <right style="thin">
        <color auto="1"/>
      </right>
      <top style="thin">
        <color indexed="51"/>
      </top>
      <bottom style="thin">
        <color indexed="51"/>
      </bottom>
      <diagonal/>
    </border>
    <border>
      <left style="thin">
        <color auto="1"/>
      </left>
      <right style="thin">
        <color rgb="FFFFCC00"/>
      </right>
      <top style="thin">
        <color indexed="51"/>
      </top>
      <bottom/>
      <diagonal/>
    </border>
    <border>
      <left style="thin">
        <color auto="1"/>
      </left>
      <right style="thin">
        <color rgb="FFFFCC00"/>
      </right>
      <top style="thin">
        <color indexed="51"/>
      </top>
      <bottom style="thin">
        <color auto="1"/>
      </bottom>
      <diagonal/>
    </border>
    <border>
      <left style="thin">
        <color rgb="FFFFCC00"/>
      </left>
      <right style="thin">
        <color rgb="FFFFCC00"/>
      </right>
      <top style="thin">
        <color indexed="51"/>
      </top>
      <bottom style="thin">
        <color auto="1"/>
      </bottom>
      <diagonal/>
    </border>
    <border>
      <left style="thin">
        <color rgb="FFFFCC00"/>
      </left>
      <right style="thin">
        <color auto="1"/>
      </right>
      <top style="thin">
        <color indexed="51"/>
      </top>
      <bottom style="thin">
        <color auto="1"/>
      </bottom>
      <diagonal/>
    </border>
    <border>
      <left style="thin">
        <color indexed="51"/>
      </left>
      <right style="thin">
        <color indexed="51"/>
      </right>
      <top style="thick">
        <color theme="4" tint="-0.24994659260841701"/>
      </top>
      <bottom style="thin">
        <color indexed="51"/>
      </bottom>
      <diagonal/>
    </border>
    <border>
      <left style="thin">
        <color rgb="FFFFCC00"/>
      </left>
      <right style="thin">
        <color rgb="FFFFCC00"/>
      </right>
      <top style="thin">
        <color auto="1"/>
      </top>
      <bottom style="thin">
        <color indexed="51"/>
      </bottom>
      <diagonal/>
    </border>
    <border>
      <left style="thin">
        <color theme="4" tint="0.39994506668294322"/>
      </left>
      <right style="thin">
        <color theme="4" tint="0.39994506668294322"/>
      </right>
      <top/>
      <bottom style="thin">
        <color indexed="54"/>
      </bottom>
      <diagonal/>
    </border>
    <border>
      <left style="thin">
        <color theme="4" tint="0.39994506668294322"/>
      </left>
      <right style="thin">
        <color auto="1"/>
      </right>
      <top/>
      <bottom style="thin">
        <color indexed="54"/>
      </bottom>
      <diagonal/>
    </border>
    <border>
      <left style="thin">
        <color theme="4" tint="0.39994506668294322"/>
      </left>
      <right style="thin">
        <color theme="4" tint="0.39994506668294322"/>
      </right>
      <top style="thin">
        <color auto="1"/>
      </top>
      <bottom style="thin">
        <color auto="1"/>
      </bottom>
      <diagonal/>
    </border>
    <border>
      <left style="thin">
        <color theme="4" tint="0.39994506668294322"/>
      </left>
      <right style="thin">
        <color auto="1"/>
      </right>
      <top style="thin">
        <color auto="1"/>
      </top>
      <bottom style="thin">
        <color auto="1"/>
      </bottom>
      <diagonal/>
    </border>
    <border>
      <left style="thin">
        <color auto="1"/>
      </left>
      <right style="thin">
        <color rgb="FFFFCC00"/>
      </right>
      <top/>
      <bottom style="thin">
        <color rgb="FFFFCC00"/>
      </bottom>
      <diagonal/>
    </border>
    <border>
      <left style="thin">
        <color auto="1"/>
      </left>
      <right style="thin">
        <color rgb="FFFFCC00"/>
      </right>
      <top/>
      <bottom style="thin">
        <color theme="0"/>
      </bottom>
      <diagonal/>
    </border>
    <border>
      <left style="thin">
        <color rgb="FFFFCC00"/>
      </left>
      <right style="thin">
        <color rgb="FFFFCC00"/>
      </right>
      <top/>
      <bottom style="thin">
        <color theme="0"/>
      </bottom>
      <diagonal/>
    </border>
    <border>
      <left style="thin">
        <color rgb="FFFFCC00"/>
      </left>
      <right style="thin">
        <color auto="1"/>
      </right>
      <top/>
      <bottom style="thin">
        <color theme="0"/>
      </bottom>
      <diagonal/>
    </border>
    <border>
      <left style="thin">
        <color auto="1"/>
      </left>
      <right/>
      <top style="thin">
        <color rgb="FFFFCC00"/>
      </top>
      <bottom style="thin">
        <color rgb="FFFFCC00"/>
      </bottom>
      <diagonal/>
    </border>
    <border>
      <left style="thin">
        <color auto="1"/>
      </left>
      <right style="thin">
        <color indexed="54"/>
      </right>
      <top style="thin">
        <color auto="1"/>
      </top>
      <bottom/>
      <diagonal/>
    </border>
    <border>
      <left style="thin">
        <color indexed="24"/>
      </left>
      <right style="thin">
        <color indexed="24"/>
      </right>
      <top style="thin">
        <color auto="1"/>
      </top>
      <bottom style="thin">
        <color indexed="9"/>
      </bottom>
      <diagonal/>
    </border>
    <border>
      <left style="thin">
        <color indexed="24"/>
      </left>
      <right style="thin">
        <color auto="1"/>
      </right>
      <top style="thin">
        <color auto="1"/>
      </top>
      <bottom style="thin">
        <color indexed="9"/>
      </bottom>
      <diagonal/>
    </border>
    <border>
      <left style="thin">
        <color auto="1"/>
      </left>
      <right style="thin">
        <color indexed="54"/>
      </right>
      <top style="thin">
        <color indexed="9"/>
      </top>
      <bottom/>
      <diagonal/>
    </border>
    <border>
      <left style="thin">
        <color indexed="31"/>
      </left>
      <right style="thin">
        <color auto="1"/>
      </right>
      <top style="thin">
        <color indexed="9"/>
      </top>
      <bottom style="thin">
        <color indexed="54"/>
      </bottom>
      <diagonal/>
    </border>
    <border>
      <left style="thin">
        <color auto="1"/>
      </left>
      <right style="thin">
        <color indexed="54"/>
      </right>
      <top style="thin">
        <color indexed="54"/>
      </top>
      <bottom/>
      <diagonal/>
    </border>
    <border>
      <left style="thin">
        <color indexed="54"/>
      </left>
      <right style="thin">
        <color auto="1"/>
      </right>
      <top style="thin">
        <color indexed="54"/>
      </top>
      <bottom/>
      <diagonal/>
    </border>
    <border>
      <left style="thin">
        <color auto="1"/>
      </left>
      <right style="thin">
        <color indexed="54"/>
      </right>
      <top style="thin">
        <color indexed="24"/>
      </top>
      <bottom style="thin">
        <color indexed="9"/>
      </bottom>
      <diagonal/>
    </border>
    <border>
      <left style="thin">
        <color indexed="54"/>
      </left>
      <right style="thin">
        <color auto="1"/>
      </right>
      <top style="thin">
        <color indexed="24"/>
      </top>
      <bottom style="thin">
        <color indexed="9"/>
      </bottom>
      <diagonal/>
    </border>
    <border>
      <left style="thin">
        <color auto="1"/>
      </left>
      <right/>
      <top/>
      <bottom/>
      <diagonal/>
    </border>
    <border>
      <left style="thin">
        <color auto="1"/>
      </left>
      <right style="thin">
        <color theme="4" tint="0.39994506668294322"/>
      </right>
      <top style="thin">
        <color auto="1"/>
      </top>
      <bottom style="thin">
        <color auto="1"/>
      </bottom>
      <diagonal/>
    </border>
    <border>
      <left style="thin">
        <color indexed="54"/>
      </left>
      <right/>
      <top style="thin">
        <color indexed="24"/>
      </top>
      <bottom style="thin">
        <color indexed="9"/>
      </bottom>
      <diagonal/>
    </border>
    <border>
      <left style="thin">
        <color auto="1"/>
      </left>
      <right/>
      <top style="thin">
        <color indexed="24"/>
      </top>
      <bottom style="thin">
        <color indexed="9"/>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theme="4" tint="0.39994506668294322"/>
      </left>
      <right/>
      <top style="thin">
        <color indexed="9"/>
      </top>
      <bottom/>
      <diagonal/>
    </border>
    <border>
      <left style="thin">
        <color theme="4" tint="0.39994506668294322"/>
      </left>
      <right/>
      <top style="thin">
        <color auto="1"/>
      </top>
      <bottom/>
      <diagonal/>
    </border>
    <border>
      <left style="thin">
        <color rgb="FFFFCC00"/>
      </left>
      <right/>
      <top style="thin">
        <color auto="1"/>
      </top>
      <bottom style="thin">
        <color rgb="FFFFCC00"/>
      </bottom>
      <diagonal/>
    </border>
    <border>
      <left style="thin">
        <color rgb="FFFFCC00"/>
      </left>
      <right/>
      <top style="thin">
        <color rgb="FFFFCC00"/>
      </top>
      <bottom style="thin">
        <color rgb="FFFFCC00"/>
      </bottom>
      <diagonal/>
    </border>
    <border>
      <left style="thin">
        <color rgb="FFFFCC00"/>
      </left>
      <right/>
      <top style="thin">
        <color rgb="FFFFCC00"/>
      </top>
      <bottom style="thin">
        <color auto="1"/>
      </bottom>
      <diagonal/>
    </border>
    <border>
      <left style="thin">
        <color rgb="FFFFCC00"/>
      </left>
      <right/>
      <top style="thin">
        <color rgb="FFFFCC00"/>
      </top>
      <bottom/>
      <diagonal/>
    </border>
    <border>
      <left style="thin">
        <color theme="4" tint="0.39994506668294322"/>
      </left>
      <right/>
      <top style="thin">
        <color auto="1"/>
      </top>
      <bottom style="thin">
        <color auto="1"/>
      </bottom>
      <diagonal/>
    </border>
    <border>
      <left/>
      <right/>
      <top style="thick">
        <color theme="4" tint="-0.24994659260841701"/>
      </top>
      <bottom/>
      <diagonal/>
    </border>
    <border>
      <left style="thin">
        <color indexed="51"/>
      </left>
      <right/>
      <top/>
      <bottom/>
      <diagonal/>
    </border>
    <border>
      <left style="thin">
        <color indexed="51"/>
      </left>
      <right style="thin">
        <color indexed="51"/>
      </right>
      <top style="thin">
        <color indexed="51"/>
      </top>
      <bottom/>
      <diagonal/>
    </border>
    <border>
      <left style="thin">
        <color rgb="FFFFCC00"/>
      </left>
      <right style="thin">
        <color rgb="FFFFCC00"/>
      </right>
      <top style="thin">
        <color indexed="51"/>
      </top>
      <bottom style="thin">
        <color indexed="51"/>
      </bottom>
      <diagonal/>
    </border>
    <border>
      <left/>
      <right style="medium">
        <color auto="1"/>
      </right>
      <top/>
      <bottom/>
      <diagonal/>
    </border>
    <border>
      <left style="double">
        <color auto="1"/>
      </left>
      <right/>
      <top style="double">
        <color auto="1"/>
      </top>
      <bottom/>
      <diagonal/>
    </border>
    <border>
      <left style="medium">
        <color auto="1"/>
      </left>
      <right/>
      <top/>
      <bottom/>
      <diagonal/>
    </border>
    <border>
      <left style="thin">
        <color auto="1"/>
      </left>
      <right style="double">
        <color indexed="9"/>
      </right>
      <top style="thin">
        <color auto="1"/>
      </top>
      <bottom style="thin">
        <color auto="1"/>
      </bottom>
      <diagonal/>
    </border>
    <border>
      <left style="double">
        <color indexed="9"/>
      </left>
      <right/>
      <top style="thin">
        <color auto="1"/>
      </top>
      <bottom style="thin">
        <color auto="1"/>
      </bottom>
      <diagonal/>
    </border>
    <border>
      <left style="thin">
        <color indexed="51"/>
      </left>
      <right style="thin">
        <color indexed="51"/>
      </right>
      <top style="thin">
        <color auto="1"/>
      </top>
      <bottom style="thin">
        <color auto="1"/>
      </bottom>
      <diagonal/>
    </border>
    <border>
      <left style="thin">
        <color indexed="62"/>
      </left>
      <right/>
      <top style="thin">
        <color auto="1"/>
      </top>
      <bottom style="thin">
        <color auto="1"/>
      </bottom>
      <diagonal/>
    </border>
    <border>
      <left style="thin">
        <color indexed="54"/>
      </left>
      <right/>
      <top style="thin">
        <color auto="1"/>
      </top>
      <bottom style="thin">
        <color auto="1"/>
      </bottom>
      <diagonal/>
    </border>
    <border>
      <left/>
      <right style="thin">
        <color indexed="54"/>
      </right>
      <top style="thin">
        <color auto="1"/>
      </top>
      <bottom style="thin">
        <color auto="1"/>
      </bottom>
      <diagonal/>
    </border>
    <border>
      <left style="thin">
        <color indexed="54"/>
      </left>
      <right style="thin">
        <color indexed="54"/>
      </right>
      <top style="thin">
        <color auto="1"/>
      </top>
      <bottom style="thin">
        <color auto="1"/>
      </bottom>
      <diagonal/>
    </border>
    <border>
      <left style="thin">
        <color indexed="9"/>
      </left>
      <right/>
      <top style="thin">
        <color auto="1"/>
      </top>
      <bottom style="thin">
        <color auto="1"/>
      </bottom>
      <diagonal/>
    </border>
    <border>
      <left style="thin">
        <color indexed="60"/>
      </left>
      <right/>
      <top style="thin">
        <color auto="1"/>
      </top>
      <bottom style="thin">
        <color auto="1"/>
      </bottom>
      <diagonal/>
    </border>
    <border>
      <left/>
      <right style="thin">
        <color indexed="60"/>
      </right>
      <top style="thin">
        <color auto="1"/>
      </top>
      <bottom style="thin">
        <color auto="1"/>
      </bottom>
      <diagonal/>
    </border>
    <border>
      <left style="thin">
        <color indexed="60"/>
      </left>
      <right style="thin">
        <color indexed="60"/>
      </right>
      <top style="thin">
        <color auto="1"/>
      </top>
      <bottom style="thin">
        <color auto="1"/>
      </bottom>
      <diagonal/>
    </border>
    <border>
      <left/>
      <right style="double">
        <color auto="1"/>
      </right>
      <top style="double">
        <color auto="1"/>
      </top>
      <bottom style="thin">
        <color auto="1"/>
      </bottom>
      <diagonal/>
    </border>
    <border>
      <left/>
      <right/>
      <top style="double">
        <color auto="1"/>
      </top>
      <bottom style="thin">
        <color auto="1"/>
      </bottom>
      <diagonal/>
    </border>
    <border>
      <left/>
      <right/>
      <top style="thin">
        <color theme="0"/>
      </top>
      <bottom style="thin">
        <color auto="1"/>
      </bottom>
      <diagonal/>
    </border>
    <border>
      <left style="thin">
        <color theme="0"/>
      </left>
      <right style="thin">
        <color theme="0"/>
      </right>
      <top style="medium">
        <color auto="1"/>
      </top>
      <bottom style="thin">
        <color auto="1"/>
      </bottom>
      <diagonal/>
    </border>
    <border>
      <left style="thin">
        <color theme="0"/>
      </left>
      <right/>
      <top style="medium">
        <color auto="1"/>
      </top>
      <bottom/>
      <diagonal/>
    </border>
    <border>
      <left/>
      <right style="thin">
        <color theme="0"/>
      </right>
      <top style="medium">
        <color auto="1"/>
      </top>
      <bottom style="thin">
        <color auto="1"/>
      </bottom>
      <diagonal/>
    </border>
    <border>
      <left style="thin">
        <color theme="0"/>
      </left>
      <right/>
      <top style="medium">
        <color auto="1"/>
      </top>
      <bottom style="thin">
        <color auto="1"/>
      </bottom>
      <diagonal/>
    </border>
    <border>
      <left style="thick">
        <color indexed="9"/>
      </left>
      <right/>
      <top/>
      <bottom/>
      <diagonal/>
    </border>
    <border>
      <left/>
      <right/>
      <top style="thin">
        <color theme="0" tint="-0.14996795556505021"/>
      </top>
      <bottom style="thin">
        <color theme="0" tint="-0.14996795556505021"/>
      </bottom>
      <diagonal/>
    </border>
    <border>
      <left/>
      <right style="hair">
        <color auto="1"/>
      </right>
      <top style="double">
        <color auto="1"/>
      </top>
      <bottom style="double">
        <color auto="1"/>
      </bottom>
      <diagonal/>
    </border>
    <border>
      <left/>
      <right style="hair">
        <color auto="1"/>
      </right>
      <top style="double">
        <color auto="1"/>
      </top>
      <bottom/>
      <diagonal/>
    </border>
    <border>
      <left/>
      <right style="hair">
        <color auto="1"/>
      </right>
      <top/>
      <bottom style="double">
        <color auto="1"/>
      </bottom>
      <diagonal/>
    </border>
    <border>
      <left/>
      <right style="thin">
        <color theme="0" tint="-0.14993743705557422"/>
      </right>
      <top style="thin">
        <color theme="0" tint="-0.14996795556505021"/>
      </top>
      <bottom style="thin">
        <color theme="0" tint="-0.14996795556505021"/>
      </bottom>
      <diagonal/>
    </border>
    <border>
      <left style="hair">
        <color auto="1"/>
      </left>
      <right style="hair">
        <color auto="1"/>
      </right>
      <top style="double">
        <color auto="1"/>
      </top>
      <bottom style="double">
        <color auto="1"/>
      </bottom>
      <diagonal/>
    </border>
    <border>
      <left style="hair">
        <color auto="1"/>
      </left>
      <right style="hair">
        <color auto="1"/>
      </right>
      <top style="double">
        <color auto="1"/>
      </top>
      <bottom/>
      <diagonal/>
    </border>
    <border>
      <left style="hair">
        <color auto="1"/>
      </left>
      <right style="hair">
        <color auto="1"/>
      </right>
      <top/>
      <bottom style="double">
        <color auto="1"/>
      </bottom>
      <diagonal/>
    </border>
  </borders>
  <cellStyleXfs count="6">
    <xf numFmtId="0" fontId="0" fillId="0" borderId="0"/>
    <xf numFmtId="0" fontId="2" fillId="0" borderId="0" applyNumberFormat="0">
      <alignment horizontal="left"/>
    </xf>
    <xf numFmtId="0" fontId="1" fillId="0" borderId="0"/>
    <xf numFmtId="0" fontId="11" fillId="0" borderId="0" applyNumberFormat="0" applyFill="0" applyBorder="0" applyAlignment="0" applyProtection="0">
      <alignment vertical="top"/>
      <protection locked="0"/>
    </xf>
    <xf numFmtId="0" fontId="10" fillId="0" borderId="0"/>
    <xf numFmtId="43" fontId="15" fillId="0" borderId="0" applyFont="0" applyFill="0" applyBorder="0" applyAlignment="0" applyProtection="0"/>
  </cellStyleXfs>
  <cellXfs count="782">
    <xf numFmtId="0" fontId="0" fillId="0" borderId="0" xfId="0"/>
    <xf numFmtId="0" fontId="4" fillId="0" borderId="0" xfId="0" applyFont="1" applyAlignment="1">
      <alignment horizontal="left" vertical="center" indent="1"/>
    </xf>
    <xf numFmtId="0" fontId="4" fillId="0" borderId="0" xfId="0" applyFont="1" applyAlignment="1">
      <alignment horizontal="left" vertical="center" wrapText="1" indent="1"/>
    </xf>
    <xf numFmtId="0" fontId="7" fillId="4" borderId="0" xfId="0" applyFont="1" applyFill="1" applyBorder="1" applyAlignment="1">
      <alignment horizontal="left" vertical="center" wrapText="1" indent="1"/>
    </xf>
    <xf numFmtId="2" fontId="16" fillId="0" borderId="240" xfId="3" applyNumberFormat="1" applyFont="1" applyBorder="1" applyAlignment="1" applyProtection="1">
      <alignment vertical="center" wrapText="1"/>
    </xf>
    <xf numFmtId="2" fontId="18" fillId="0" borderId="0" xfId="3" applyNumberFormat="1" applyFont="1" applyBorder="1" applyAlignment="1" applyProtection="1">
      <alignment horizontal="center" vertical="center" wrapText="1"/>
    </xf>
    <xf numFmtId="0" fontId="16" fillId="0" borderId="0" xfId="3" applyFont="1" applyBorder="1" applyAlignment="1" applyProtection="1">
      <alignment horizontal="center" vertical="center" wrapText="1"/>
    </xf>
    <xf numFmtId="0" fontId="16" fillId="0" borderId="0" xfId="3" applyFont="1" applyBorder="1" applyAlignment="1" applyProtection="1">
      <alignment horizontal="left" vertical="top" wrapText="1"/>
    </xf>
    <xf numFmtId="0" fontId="19" fillId="9" borderId="242" xfId="0" applyFont="1" applyFill="1" applyBorder="1" applyAlignment="1">
      <alignment horizontal="left" vertical="center" wrapText="1" indent="1"/>
    </xf>
    <xf numFmtId="0" fontId="20" fillId="8" borderId="243" xfId="0" applyFont="1" applyFill="1" applyBorder="1" applyAlignment="1">
      <alignment horizontal="left" vertical="center" wrapText="1" indent="1"/>
    </xf>
    <xf numFmtId="0" fontId="20" fillId="8" borderId="244" xfId="0" applyFont="1" applyFill="1" applyBorder="1" applyAlignment="1">
      <alignment horizontal="center" vertical="center" wrapText="1"/>
    </xf>
    <xf numFmtId="0" fontId="22" fillId="2" borderId="245" xfId="0" applyFont="1" applyFill="1" applyBorder="1" applyAlignment="1">
      <alignment horizontal="left" vertical="center" wrapText="1" indent="1"/>
    </xf>
    <xf numFmtId="0" fontId="22" fillId="2" borderId="248" xfId="0" applyFont="1" applyFill="1" applyBorder="1" applyAlignment="1">
      <alignment horizontal="left" vertical="center" wrapText="1" indent="1"/>
    </xf>
    <xf numFmtId="0" fontId="20" fillId="10" borderId="249" xfId="0" applyFont="1" applyFill="1" applyBorder="1" applyAlignment="1">
      <alignment horizontal="left" vertical="center" wrapText="1"/>
    </xf>
    <xf numFmtId="0" fontId="20" fillId="10" borderId="252" xfId="0" applyFont="1" applyFill="1" applyBorder="1" applyAlignment="1">
      <alignment horizontal="center" vertical="center" wrapText="1"/>
    </xf>
    <xf numFmtId="0" fontId="20" fillId="10" borderId="52" xfId="0" applyFont="1" applyFill="1" applyBorder="1" applyAlignment="1">
      <alignment horizontal="left" vertical="top" wrapText="1"/>
    </xf>
    <xf numFmtId="0" fontId="26" fillId="20" borderId="109" xfId="0" applyFont="1" applyFill="1" applyBorder="1" applyAlignment="1">
      <alignment horizontal="left" vertical="center" wrapText="1" indent="1"/>
    </xf>
    <xf numFmtId="0" fontId="26" fillId="20" borderId="110" xfId="0" applyFont="1" applyFill="1" applyBorder="1" applyAlignment="1">
      <alignment horizontal="center" vertical="center" wrapText="1"/>
    </xf>
    <xf numFmtId="0" fontId="26" fillId="20" borderId="81" xfId="0" applyFont="1" applyFill="1" applyBorder="1" applyAlignment="1">
      <alignment horizontal="left" vertical="center" wrapText="1" indent="1"/>
    </xf>
    <xf numFmtId="0" fontId="26" fillId="20" borderId="82" xfId="0" applyFont="1" applyFill="1" applyBorder="1" applyAlignment="1">
      <alignment horizontal="left" vertical="center" wrapText="1" indent="1"/>
    </xf>
    <xf numFmtId="0" fontId="26" fillId="20" borderId="130" xfId="0" applyFont="1" applyFill="1" applyBorder="1" applyAlignment="1">
      <alignment horizontal="left" vertical="center" wrapText="1" indent="1"/>
    </xf>
    <xf numFmtId="164" fontId="26" fillId="20" borderId="130" xfId="0" applyNumberFormat="1" applyFont="1" applyFill="1" applyBorder="1" applyAlignment="1">
      <alignment horizontal="left" vertical="center" wrapText="1" indent="1"/>
    </xf>
    <xf numFmtId="0" fontId="26" fillId="20" borderId="109" xfId="0" applyFont="1" applyFill="1" applyBorder="1" applyAlignment="1">
      <alignment horizontal="left" vertical="center" wrapText="1"/>
    </xf>
    <xf numFmtId="0" fontId="26" fillId="20" borderId="82" xfId="0" applyFont="1" applyFill="1" applyBorder="1" applyAlignment="1">
      <alignment horizontal="center" vertical="center" wrapText="1"/>
    </xf>
    <xf numFmtId="0" fontId="24" fillId="20" borderId="83" xfId="0" applyFont="1" applyFill="1" applyBorder="1" applyAlignment="1">
      <alignment horizontal="left" vertical="top" wrapText="1"/>
    </xf>
    <xf numFmtId="0" fontId="26" fillId="20" borderId="111" xfId="0" applyFont="1" applyFill="1" applyBorder="1" applyAlignment="1">
      <alignment horizontal="left" vertical="center" wrapText="1" indent="1"/>
    </xf>
    <xf numFmtId="0" fontId="26" fillId="20" borderId="112" xfId="0" applyFont="1" applyFill="1" applyBorder="1" applyAlignment="1">
      <alignment horizontal="center" vertical="center" wrapText="1"/>
    </xf>
    <xf numFmtId="0" fontId="26" fillId="20" borderId="70" xfId="0" applyFont="1" applyFill="1" applyBorder="1" applyAlignment="1">
      <alignment horizontal="left" vertical="center" wrapText="1" indent="1"/>
    </xf>
    <xf numFmtId="0" fontId="26" fillId="20" borderId="41" xfId="0" applyFont="1" applyFill="1" applyBorder="1" applyAlignment="1">
      <alignment horizontal="left" vertical="center" wrapText="1" indent="1"/>
    </xf>
    <xf numFmtId="0" fontId="26" fillId="20" borderId="131" xfId="0" applyFont="1" applyFill="1" applyBorder="1" applyAlignment="1">
      <alignment horizontal="left" vertical="center" wrapText="1" indent="1"/>
    </xf>
    <xf numFmtId="164" fontId="26" fillId="20" borderId="131" xfId="0" applyNumberFormat="1" applyFont="1" applyFill="1" applyBorder="1" applyAlignment="1">
      <alignment horizontal="left" vertical="center" wrapText="1" indent="1"/>
    </xf>
    <xf numFmtId="0" fontId="26" fillId="20" borderId="111" xfId="0" applyFont="1" applyFill="1" applyBorder="1" applyAlignment="1">
      <alignment horizontal="left" vertical="center" wrapText="1"/>
    </xf>
    <xf numFmtId="0" fontId="25" fillId="20" borderId="41" xfId="0" applyFont="1" applyFill="1" applyBorder="1" applyAlignment="1">
      <alignment horizontal="left" vertical="center" wrapText="1" indent="1"/>
    </xf>
    <xf numFmtId="2" fontId="26" fillId="20" borderId="41" xfId="0" applyNumberFormat="1" applyFont="1" applyFill="1" applyBorder="1" applyAlignment="1">
      <alignment horizontal="center" vertical="center" wrapText="1"/>
    </xf>
    <xf numFmtId="2" fontId="24" fillId="20" borderId="85" xfId="0" applyNumberFormat="1" applyFont="1" applyFill="1" applyBorder="1" applyAlignment="1">
      <alignment horizontal="left" vertical="top" wrapText="1"/>
    </xf>
    <xf numFmtId="0" fontId="26" fillId="20" borderId="41" xfId="0" applyFont="1" applyFill="1" applyBorder="1" applyAlignment="1">
      <alignment horizontal="center" vertical="center" wrapText="1"/>
    </xf>
    <xf numFmtId="0" fontId="24" fillId="20" borderId="85" xfId="0" applyFont="1" applyFill="1" applyBorder="1" applyAlignment="1">
      <alignment horizontal="left" vertical="top" wrapText="1"/>
    </xf>
    <xf numFmtId="0" fontId="26" fillId="20" borderId="41" xfId="0" applyFont="1" applyFill="1" applyBorder="1" applyAlignment="1">
      <alignment horizontal="center"/>
    </xf>
    <xf numFmtId="0" fontId="24" fillId="20" borderId="85" xfId="0" applyFont="1" applyFill="1" applyBorder="1" applyAlignment="1">
      <alignment horizontal="left" vertical="top"/>
    </xf>
    <xf numFmtId="0" fontId="26" fillId="20" borderId="112" xfId="0" applyFont="1" applyFill="1" applyBorder="1" applyAlignment="1">
      <alignment horizontal="center"/>
    </xf>
    <xf numFmtId="0" fontId="25" fillId="20" borderId="87" xfId="0" applyFont="1" applyFill="1" applyBorder="1" applyAlignment="1">
      <alignment horizontal="left" vertical="center" wrapText="1" indent="1"/>
    </xf>
    <xf numFmtId="0" fontId="26" fillId="20" borderId="87" xfId="0" applyFont="1" applyFill="1" applyBorder="1" applyAlignment="1">
      <alignment horizontal="left" vertical="center" wrapText="1" indent="1"/>
    </xf>
    <xf numFmtId="0" fontId="26" fillId="20" borderId="88" xfId="0" applyFont="1" applyFill="1" applyBorder="1" applyAlignment="1">
      <alignment horizontal="center"/>
    </xf>
    <xf numFmtId="0" fontId="26" fillId="20" borderId="42" xfId="0" applyFont="1" applyFill="1" applyBorder="1" applyAlignment="1">
      <alignment horizontal="left" vertical="center" wrapText="1" indent="1"/>
    </xf>
    <xf numFmtId="164" fontId="26" fillId="20" borderId="42" xfId="0" applyNumberFormat="1" applyFont="1" applyFill="1" applyBorder="1" applyAlignment="1">
      <alignment horizontal="left" vertical="center" wrapText="1" indent="1"/>
    </xf>
    <xf numFmtId="0" fontId="26" fillId="20" borderId="87" xfId="0" applyFont="1" applyFill="1" applyBorder="1" applyAlignment="1">
      <alignment horizontal="left" vertical="center" wrapText="1"/>
    </xf>
    <xf numFmtId="0" fontId="25" fillId="20" borderId="42" xfId="0" applyFont="1" applyFill="1" applyBorder="1" applyAlignment="1">
      <alignment horizontal="left" vertical="center" wrapText="1" indent="1"/>
    </xf>
    <xf numFmtId="0" fontId="26" fillId="20" borderId="42" xfId="0" applyFont="1" applyFill="1" applyBorder="1" applyAlignment="1">
      <alignment horizontal="center"/>
    </xf>
    <xf numFmtId="0" fontId="26" fillId="0" borderId="86" xfId="0" applyFont="1" applyBorder="1" applyAlignment="1">
      <alignment horizontal="left" vertical="top" wrapText="1"/>
    </xf>
    <xf numFmtId="0" fontId="26" fillId="5" borderId="113" xfId="0" applyFont="1" applyFill="1" applyBorder="1" applyAlignment="1">
      <alignment horizontal="left" vertical="center" wrapText="1" indent="1"/>
    </xf>
    <xf numFmtId="0" fontId="26" fillId="0" borderId="114" xfId="0" applyFont="1" applyBorder="1" applyAlignment="1">
      <alignment horizontal="center" vertical="center" wrapText="1"/>
    </xf>
    <xf numFmtId="0" fontId="26" fillId="5" borderId="39" xfId="0" applyFont="1" applyFill="1" applyBorder="1" applyAlignment="1">
      <alignment horizontal="left" vertical="center" wrapText="1" indent="1"/>
    </xf>
    <xf numFmtId="0" fontId="26" fillId="5" borderId="38" xfId="0" applyFont="1" applyFill="1" applyBorder="1" applyAlignment="1">
      <alignment horizontal="center" vertical="center" wrapText="1"/>
    </xf>
    <xf numFmtId="164" fontId="26" fillId="0" borderId="38" xfId="0" applyNumberFormat="1" applyFont="1" applyBorder="1" applyAlignment="1">
      <alignment horizontal="center" vertical="center" wrapText="1"/>
    </xf>
    <xf numFmtId="0" fontId="26" fillId="5" borderId="113" xfId="0" applyFont="1" applyFill="1" applyBorder="1" applyAlignment="1">
      <alignment horizontal="left" vertical="center" wrapText="1"/>
    </xf>
    <xf numFmtId="0" fontId="26" fillId="5" borderId="202" xfId="0" applyFont="1" applyFill="1" applyBorder="1" applyAlignment="1">
      <alignment horizontal="center" vertical="center" wrapText="1"/>
    </xf>
    <xf numFmtId="0" fontId="26" fillId="5" borderId="235" xfId="0" applyFont="1" applyFill="1" applyBorder="1" applyAlignment="1">
      <alignment horizontal="center" vertical="center" wrapText="1"/>
    </xf>
    <xf numFmtId="164" fontId="26" fillId="0" borderId="57" xfId="0" applyNumberFormat="1" applyFont="1" applyBorder="1" applyAlignment="1">
      <alignment horizontal="center" vertical="center"/>
    </xf>
    <xf numFmtId="0" fontId="24" fillId="0" borderId="89" xfId="0" applyFont="1" applyBorder="1" applyAlignment="1">
      <alignment horizontal="left" vertical="top"/>
    </xf>
    <xf numFmtId="0" fontId="25" fillId="0" borderId="90" xfId="0" applyFont="1" applyBorder="1" applyAlignment="1">
      <alignment horizontal="left" vertical="center" wrapText="1" indent="1"/>
    </xf>
    <xf numFmtId="0" fontId="26" fillId="0" borderId="115" xfId="0" applyFont="1" applyBorder="1" applyAlignment="1">
      <alignment horizontal="left" vertical="center" wrapText="1" indent="1"/>
    </xf>
    <xf numFmtId="0" fontId="26" fillId="0" borderId="116" xfId="0" applyFont="1" applyBorder="1" applyAlignment="1">
      <alignment horizontal="center" vertical="center" wrapText="1"/>
    </xf>
    <xf numFmtId="0" fontId="26" fillId="0" borderId="7" xfId="0" applyFont="1" applyBorder="1" applyAlignment="1">
      <alignment horizontal="left" vertical="center" wrapText="1" indent="1"/>
    </xf>
    <xf numFmtId="0" fontId="26" fillId="0" borderId="237" xfId="0" applyFont="1" applyBorder="1" applyAlignment="1">
      <alignment horizontal="center" vertical="center" wrapText="1"/>
    </xf>
    <xf numFmtId="164" fontId="26" fillId="0" borderId="4" xfId="0" applyNumberFormat="1" applyFont="1" applyBorder="1" applyAlignment="1">
      <alignment horizontal="center" vertical="center" wrapText="1"/>
    </xf>
    <xf numFmtId="164" fontId="26" fillId="0" borderId="58" xfId="0" applyNumberFormat="1" applyFont="1" applyBorder="1" applyAlignment="1">
      <alignment horizontal="center" vertical="center" wrapText="1"/>
    </xf>
    <xf numFmtId="164" fontId="24" fillId="0" borderId="89" xfId="0" applyNumberFormat="1" applyFont="1" applyBorder="1" applyAlignment="1">
      <alignment horizontal="left" vertical="top" wrapText="1"/>
    </xf>
    <xf numFmtId="0" fontId="26" fillId="0" borderId="3" xfId="0" applyFont="1" applyBorder="1" applyAlignment="1">
      <alignment horizontal="center" vertical="center" wrapText="1"/>
    </xf>
    <xf numFmtId="0" fontId="26" fillId="5" borderId="117" xfId="0" applyFont="1" applyFill="1" applyBorder="1" applyAlignment="1">
      <alignment horizontal="left" vertical="center" wrapText="1" indent="1"/>
    </xf>
    <xf numFmtId="0" fontId="26" fillId="5" borderId="5" xfId="0" applyFont="1" applyFill="1" applyBorder="1" applyAlignment="1">
      <alignment horizontal="left" vertical="center" wrapText="1" indent="1"/>
    </xf>
    <xf numFmtId="0" fontId="26" fillId="5" borderId="4" xfId="0" applyFont="1" applyFill="1" applyBorder="1" applyAlignment="1">
      <alignment horizontal="center" vertical="center" wrapText="1"/>
    </xf>
    <xf numFmtId="164" fontId="26" fillId="12" borderId="58" xfId="0" applyNumberFormat="1" applyFont="1" applyFill="1" applyBorder="1" applyAlignment="1">
      <alignment horizontal="center" vertical="center" wrapText="1"/>
    </xf>
    <xf numFmtId="0" fontId="24" fillId="12" borderId="89" xfId="0" applyFont="1" applyFill="1" applyBorder="1" applyAlignment="1">
      <alignment horizontal="left" vertical="top" wrapText="1"/>
    </xf>
    <xf numFmtId="0" fontId="25" fillId="17" borderId="118" xfId="0" applyFont="1" applyFill="1" applyBorder="1" applyAlignment="1">
      <alignment horizontal="left" vertical="center" wrapText="1" indent="1"/>
    </xf>
    <xf numFmtId="0" fontId="25" fillId="0" borderId="28" xfId="0" applyFont="1" applyBorder="1" applyAlignment="1">
      <alignment horizontal="center" vertical="center" wrapText="1"/>
    </xf>
    <xf numFmtId="0" fontId="26" fillId="0" borderId="117" xfId="0" applyFont="1" applyBorder="1" applyAlignment="1">
      <alignment horizontal="left" vertical="center" wrapText="1"/>
    </xf>
    <xf numFmtId="0" fontId="26" fillId="0" borderId="4" xfId="0" applyFont="1" applyBorder="1" applyAlignment="1">
      <alignment horizontal="center" vertical="center" wrapText="1"/>
    </xf>
    <xf numFmtId="164" fontId="26" fillId="0" borderId="58" xfId="0" applyNumberFormat="1" applyFont="1" applyBorder="1" applyAlignment="1">
      <alignment horizontal="center"/>
    </xf>
    <xf numFmtId="0" fontId="26" fillId="17" borderId="118" xfId="0" applyFont="1" applyFill="1" applyBorder="1" applyAlignment="1">
      <alignment horizontal="left" vertical="center" wrapText="1" indent="1"/>
    </xf>
    <xf numFmtId="0" fontId="26" fillId="5" borderId="3" xfId="0" applyFont="1" applyFill="1" applyBorder="1" applyAlignment="1">
      <alignment horizontal="center" vertical="center" wrapText="1"/>
    </xf>
    <xf numFmtId="0" fontId="26" fillId="5" borderId="117" xfId="0" applyFont="1" applyFill="1" applyBorder="1" applyAlignment="1">
      <alignment horizontal="left" vertical="center" wrapText="1"/>
    </xf>
    <xf numFmtId="0" fontId="26" fillId="5" borderId="236" xfId="0" applyFont="1" applyFill="1" applyBorder="1" applyAlignment="1">
      <alignment horizontal="center" vertical="center" wrapText="1"/>
    </xf>
    <xf numFmtId="164" fontId="26" fillId="12" borderId="61" xfId="0" applyNumberFormat="1" applyFont="1" applyFill="1" applyBorder="1" applyAlignment="1">
      <alignment horizontal="center" vertical="center" wrapText="1"/>
    </xf>
    <xf numFmtId="0" fontId="26" fillId="0" borderId="139" xfId="0" applyFont="1" applyBorder="1" applyAlignment="1">
      <alignment horizontal="left" vertical="center" wrapText="1"/>
    </xf>
    <xf numFmtId="0" fontId="26" fillId="0" borderId="67" xfId="0" applyFont="1" applyBorder="1" applyAlignment="1">
      <alignment horizontal="center" vertical="center" wrapText="1"/>
    </xf>
    <xf numFmtId="164" fontId="26" fillId="0" borderId="67" xfId="0" applyNumberFormat="1" applyFont="1" applyBorder="1" applyAlignment="1">
      <alignment horizontal="center"/>
    </xf>
    <xf numFmtId="0" fontId="24" fillId="0" borderId="91" xfId="0" applyFont="1" applyBorder="1" applyAlignment="1">
      <alignment horizontal="left" vertical="top"/>
    </xf>
    <xf numFmtId="0" fontId="26" fillId="0" borderId="140" xfId="0" applyFont="1" applyBorder="1" applyAlignment="1">
      <alignment horizontal="left" vertical="center" wrapText="1" indent="1"/>
    </xf>
    <xf numFmtId="0" fontId="26" fillId="0" borderId="68" xfId="0" applyFont="1" applyBorder="1" applyAlignment="1">
      <alignment horizontal="center" vertical="center" wrapText="1"/>
    </xf>
    <xf numFmtId="164" fontId="26" fillId="0" borderId="68" xfId="0" applyNumberFormat="1" applyFont="1" applyBorder="1" applyAlignment="1">
      <alignment horizontal="center"/>
    </xf>
    <xf numFmtId="0" fontId="24" fillId="0" borderId="92" xfId="0" applyFont="1" applyBorder="1" applyAlignment="1">
      <alignment horizontal="left" vertical="top"/>
    </xf>
    <xf numFmtId="0" fontId="26" fillId="0" borderId="141" xfId="0" applyFont="1" applyBorder="1" applyAlignment="1">
      <alignment horizontal="left" vertical="center" wrapText="1"/>
    </xf>
    <xf numFmtId="164" fontId="26" fillId="0" borderId="60" xfId="0" applyNumberFormat="1" applyFont="1" applyBorder="1" applyAlignment="1">
      <alignment horizontal="center" vertical="center"/>
    </xf>
    <xf numFmtId="164" fontId="26" fillId="0" borderId="58" xfId="0" applyNumberFormat="1" applyFont="1" applyBorder="1" applyAlignment="1">
      <alignment horizontal="center" vertical="center"/>
    </xf>
    <xf numFmtId="0" fontId="26" fillId="12" borderId="142" xfId="0" applyFont="1" applyFill="1" applyBorder="1" applyAlignment="1">
      <alignment horizontal="left" vertical="center" wrapText="1"/>
    </xf>
    <xf numFmtId="0" fontId="26" fillId="12" borderId="62" xfId="0" applyFont="1" applyFill="1" applyBorder="1" applyAlignment="1">
      <alignment horizontal="center" vertical="center" wrapText="1"/>
    </xf>
    <xf numFmtId="0" fontId="26" fillId="12" borderId="36" xfId="0" applyFont="1" applyFill="1" applyBorder="1" applyAlignment="1">
      <alignment horizontal="center" vertical="center" wrapText="1"/>
    </xf>
    <xf numFmtId="0" fontId="24" fillId="12" borderId="93" xfId="0" applyFont="1" applyFill="1" applyBorder="1" applyAlignment="1">
      <alignment horizontal="left" vertical="top" wrapText="1"/>
    </xf>
    <xf numFmtId="0" fontId="26" fillId="12" borderId="53" xfId="0" applyFont="1" applyFill="1" applyBorder="1" applyAlignment="1">
      <alignment horizontal="center" vertical="center" wrapText="1"/>
    </xf>
    <xf numFmtId="0" fontId="26" fillId="12" borderId="37" xfId="0" applyFont="1" applyFill="1" applyBorder="1" applyAlignment="1">
      <alignment horizontal="center" vertical="center" wrapText="1"/>
    </xf>
    <xf numFmtId="164" fontId="26" fillId="12" borderId="59" xfId="0" applyNumberFormat="1" applyFont="1" applyFill="1" applyBorder="1" applyAlignment="1">
      <alignment horizontal="center" vertical="center" wrapText="1"/>
    </xf>
    <xf numFmtId="0" fontId="24" fillId="12" borderId="94" xfId="0" applyFont="1" applyFill="1" applyBorder="1" applyAlignment="1">
      <alignment horizontal="left" vertical="top" wrapText="1"/>
    </xf>
    <xf numFmtId="0" fontId="23" fillId="0" borderId="95" xfId="0" applyFont="1" applyBorder="1" applyAlignment="1">
      <alignment horizontal="left" vertical="center" wrapText="1" indent="1"/>
    </xf>
    <xf numFmtId="0" fontId="29" fillId="13" borderId="115" xfId="0" applyFont="1" applyFill="1" applyBorder="1" applyAlignment="1">
      <alignment horizontal="left" vertical="center" wrapText="1" indent="1"/>
    </xf>
    <xf numFmtId="0" fontId="24" fillId="0" borderId="116" xfId="0" applyFont="1" applyBorder="1" applyAlignment="1">
      <alignment horizontal="center" vertical="center" wrapText="1"/>
    </xf>
    <xf numFmtId="0" fontId="30" fillId="13" borderId="7" xfId="0" applyFont="1" applyFill="1" applyBorder="1" applyAlignment="1">
      <alignment horizontal="left" vertical="center" wrapText="1" indent="1"/>
    </xf>
    <xf numFmtId="0" fontId="30" fillId="13" borderId="28" xfId="0" applyFont="1" applyFill="1" applyBorder="1" applyAlignment="1">
      <alignment horizontal="left" vertical="center" wrapText="1" indent="1"/>
    </xf>
    <xf numFmtId="0" fontId="30" fillId="13" borderId="28" xfId="0" applyFont="1" applyFill="1" applyBorder="1" applyAlignment="1">
      <alignment horizontal="center" vertical="center" wrapText="1"/>
    </xf>
    <xf numFmtId="0" fontId="30" fillId="13" borderId="85" xfId="0" applyFont="1" applyFill="1" applyBorder="1" applyAlignment="1">
      <alignment horizontal="left" vertical="top" wrapText="1"/>
    </xf>
    <xf numFmtId="0" fontId="23" fillId="15" borderId="96" xfId="0" applyFont="1" applyFill="1" applyBorder="1" applyAlignment="1">
      <alignment horizontal="left" vertical="center" wrapText="1" indent="1"/>
    </xf>
    <xf numFmtId="0" fontId="25" fillId="15" borderId="120" xfId="0" applyFont="1" applyFill="1" applyBorder="1" applyAlignment="1">
      <alignment horizontal="left" vertical="center" wrapText="1" indent="1"/>
    </xf>
    <xf numFmtId="0" fontId="23" fillId="15" borderId="97" xfId="0" applyFont="1" applyFill="1" applyBorder="1" applyAlignment="1">
      <alignment horizontal="center" vertical="center" wrapText="1"/>
    </xf>
    <xf numFmtId="0" fontId="23" fillId="15" borderId="71" xfId="0" applyFont="1" applyFill="1" applyBorder="1" applyAlignment="1">
      <alignment horizontal="center" vertical="center" wrapText="1"/>
    </xf>
    <xf numFmtId="0" fontId="23" fillId="15" borderId="29" xfId="0" applyFont="1" applyFill="1" applyBorder="1" applyAlignment="1">
      <alignment horizontal="left" vertical="center" wrapText="1" indent="5"/>
    </xf>
    <xf numFmtId="0" fontId="23" fillId="15" borderId="134" xfId="0" applyFont="1" applyFill="1" applyBorder="1" applyAlignment="1">
      <alignment horizontal="left" vertical="center" wrapText="1" indent="5"/>
    </xf>
    <xf numFmtId="0" fontId="23" fillId="15" borderId="132" xfId="0" applyFont="1" applyFill="1" applyBorder="1" applyAlignment="1">
      <alignment horizontal="left" vertical="center" wrapText="1" indent="1"/>
    </xf>
    <xf numFmtId="0" fontId="23" fillId="15" borderId="120" xfId="0" applyFont="1" applyFill="1" applyBorder="1" applyAlignment="1">
      <alignment horizontal="center" vertical="center" wrapText="1"/>
    </xf>
    <xf numFmtId="0" fontId="23" fillId="15" borderId="30" xfId="0" applyFont="1" applyFill="1" applyBorder="1" applyAlignment="1">
      <alignment horizontal="center" vertical="center" wrapText="1"/>
    </xf>
    <xf numFmtId="0" fontId="23" fillId="14" borderId="98" xfId="0" applyFont="1" applyFill="1" applyBorder="1" applyAlignment="1">
      <alignment horizontal="left" vertical="center" wrapText="1" indent="1"/>
    </xf>
    <xf numFmtId="165" fontId="25" fillId="14" borderId="121" xfId="0" applyNumberFormat="1" applyFont="1" applyFill="1" applyBorder="1" applyAlignment="1">
      <alignment horizontal="left" vertical="center" wrapText="1" indent="1"/>
    </xf>
    <xf numFmtId="0" fontId="23" fillId="14" borderId="99" xfId="0" applyFont="1" applyFill="1" applyBorder="1" applyAlignment="1">
      <alignment horizontal="center" vertical="center" wrapText="1"/>
    </xf>
    <xf numFmtId="165" fontId="23" fillId="14" borderId="72" xfId="0" applyNumberFormat="1" applyFont="1" applyFill="1" applyBorder="1" applyAlignment="1">
      <alignment horizontal="center" vertical="center" wrapText="1"/>
    </xf>
    <xf numFmtId="165" fontId="23" fillId="14" borderId="31" xfId="0" applyNumberFormat="1" applyFont="1" applyFill="1" applyBorder="1" applyAlignment="1">
      <alignment horizontal="left" vertical="center" wrapText="1" indent="5"/>
    </xf>
    <xf numFmtId="165" fontId="23" fillId="14" borderId="228" xfId="0" applyNumberFormat="1" applyFont="1" applyFill="1" applyBorder="1" applyAlignment="1">
      <alignment horizontal="left" vertical="center" wrapText="1" indent="5"/>
    </xf>
    <xf numFmtId="0" fontId="23" fillId="14" borderId="133" xfId="0" applyFont="1" applyFill="1" applyBorder="1" applyAlignment="1">
      <alignment horizontal="left" vertical="center" wrapText="1" indent="1"/>
    </xf>
    <xf numFmtId="165" fontId="23" fillId="14" borderId="121" xfId="0" applyNumberFormat="1" applyFont="1" applyFill="1" applyBorder="1" applyAlignment="1">
      <alignment horizontal="center" vertical="center" wrapText="1"/>
    </xf>
    <xf numFmtId="0" fontId="23" fillId="14" borderId="32" xfId="0" applyFont="1" applyFill="1" applyBorder="1" applyAlignment="1">
      <alignment horizontal="center" vertical="center" wrapText="1"/>
    </xf>
    <xf numFmtId="165" fontId="25" fillId="15" borderId="120" xfId="0" applyNumberFormat="1" applyFont="1" applyFill="1" applyBorder="1" applyAlignment="1">
      <alignment horizontal="left" vertical="center" wrapText="1" indent="1"/>
    </xf>
    <xf numFmtId="164" fontId="23" fillId="15" borderId="100" xfId="0" applyNumberFormat="1" applyFont="1" applyFill="1" applyBorder="1" applyAlignment="1">
      <alignment horizontal="center" vertical="center" wrapText="1"/>
    </xf>
    <xf numFmtId="165" fontId="23" fillId="15" borderId="71" xfId="0" applyNumberFormat="1" applyFont="1" applyFill="1" applyBorder="1" applyAlignment="1">
      <alignment horizontal="center" vertical="center" wrapText="1"/>
    </xf>
    <xf numFmtId="165" fontId="23" fillId="15" borderId="29" xfId="0" applyNumberFormat="1" applyFont="1" applyFill="1" applyBorder="1" applyAlignment="1">
      <alignment horizontal="left" vertical="center" wrapText="1" indent="5"/>
    </xf>
    <xf numFmtId="165" fontId="23" fillId="15" borderId="134" xfId="0" applyNumberFormat="1" applyFont="1" applyFill="1" applyBorder="1" applyAlignment="1">
      <alignment horizontal="left" vertical="center" wrapText="1" indent="5"/>
    </xf>
    <xf numFmtId="164" fontId="23" fillId="15" borderId="134" xfId="0" applyNumberFormat="1" applyFont="1" applyFill="1" applyBorder="1" applyAlignment="1">
      <alignment horizontal="left" vertical="center" wrapText="1" indent="1"/>
    </xf>
    <xf numFmtId="165" fontId="23" fillId="15" borderId="120" xfId="0" applyNumberFormat="1" applyFont="1" applyFill="1" applyBorder="1" applyAlignment="1">
      <alignment horizontal="center" vertical="center" wrapText="1"/>
    </xf>
    <xf numFmtId="164" fontId="23" fillId="15" borderId="29" xfId="0" applyNumberFormat="1" applyFont="1" applyFill="1" applyBorder="1" applyAlignment="1">
      <alignment horizontal="center" vertical="center" wrapText="1"/>
    </xf>
    <xf numFmtId="0" fontId="23" fillId="15" borderId="101" xfId="0" applyFont="1" applyFill="1" applyBorder="1" applyAlignment="1">
      <alignment horizontal="left" vertical="center" wrapText="1" indent="1"/>
    </xf>
    <xf numFmtId="165" fontId="26" fillId="15" borderId="122" xfId="0" applyNumberFormat="1" applyFont="1" applyFill="1" applyBorder="1" applyAlignment="1">
      <alignment horizontal="left" vertical="center" wrapText="1" indent="1"/>
    </xf>
    <xf numFmtId="164" fontId="23" fillId="15" borderId="102" xfId="0" applyNumberFormat="1" applyFont="1" applyFill="1" applyBorder="1" applyAlignment="1">
      <alignment horizontal="center" vertical="center" wrapText="1"/>
    </xf>
    <xf numFmtId="165" fontId="24" fillId="15" borderId="73" xfId="0" applyNumberFormat="1" applyFont="1" applyFill="1" applyBorder="1" applyAlignment="1">
      <alignment horizontal="center" vertical="center" wrapText="1"/>
    </xf>
    <xf numFmtId="165" fontId="24" fillId="15" borderId="33" xfId="0" applyNumberFormat="1" applyFont="1" applyFill="1" applyBorder="1" applyAlignment="1">
      <alignment horizontal="left" vertical="center" wrapText="1" indent="5"/>
    </xf>
    <xf numFmtId="165" fontId="24" fillId="15" borderId="135" xfId="0" applyNumberFormat="1" applyFont="1" applyFill="1" applyBorder="1" applyAlignment="1">
      <alignment horizontal="left" vertical="center" wrapText="1" indent="5"/>
    </xf>
    <xf numFmtId="164" fontId="23" fillId="15" borderId="135" xfId="0" applyNumberFormat="1" applyFont="1" applyFill="1" applyBorder="1" applyAlignment="1">
      <alignment horizontal="left" vertical="center" wrapText="1" indent="1"/>
    </xf>
    <xf numFmtId="165" fontId="24" fillId="15" borderId="122" xfId="0" applyNumberFormat="1" applyFont="1" applyFill="1" applyBorder="1" applyAlignment="1">
      <alignment horizontal="center" vertical="center" wrapText="1"/>
    </xf>
    <xf numFmtId="164" fontId="23" fillId="15" borderId="33" xfId="0" applyNumberFormat="1" applyFont="1" applyFill="1" applyBorder="1" applyAlignment="1">
      <alignment horizontal="center" vertical="center" wrapText="1"/>
    </xf>
    <xf numFmtId="0" fontId="23" fillId="14" borderId="103" xfId="0" applyFont="1" applyFill="1" applyBorder="1" applyAlignment="1">
      <alignment horizontal="left" vertical="center" wrapText="1" indent="1"/>
    </xf>
    <xf numFmtId="165" fontId="26" fillId="15" borderId="124" xfId="0" applyNumberFormat="1" applyFont="1" applyFill="1" applyBorder="1" applyAlignment="1">
      <alignment horizontal="left" vertical="center" wrapText="1" indent="1"/>
    </xf>
    <xf numFmtId="164" fontId="23" fillId="15" borderId="104" xfId="0" applyNumberFormat="1" applyFont="1" applyFill="1" applyBorder="1" applyAlignment="1">
      <alignment horizontal="center" vertical="center" wrapText="1"/>
    </xf>
    <xf numFmtId="0" fontId="23" fillId="15" borderId="124" xfId="0" applyNumberFormat="1" applyFont="1" applyFill="1" applyBorder="1" applyAlignment="1">
      <alignment horizontal="center" vertical="center" wrapText="1"/>
    </xf>
    <xf numFmtId="165" fontId="24" fillId="15" borderId="34" xfId="0" applyNumberFormat="1" applyFont="1" applyFill="1" applyBorder="1" applyAlignment="1">
      <alignment horizontal="left" vertical="center" wrapText="1" indent="5"/>
    </xf>
    <xf numFmtId="165" fontId="24" fillId="15" borderId="136" xfId="0" applyNumberFormat="1" applyFont="1" applyFill="1" applyBorder="1" applyAlignment="1">
      <alignment horizontal="left" vertical="center" wrapText="1" indent="5"/>
    </xf>
    <xf numFmtId="164" fontId="23" fillId="15" borderId="136" xfId="0" applyNumberFormat="1" applyFont="1" applyFill="1" applyBorder="1" applyAlignment="1">
      <alignment horizontal="left" vertical="center" wrapText="1" indent="1"/>
    </xf>
    <xf numFmtId="164" fontId="23" fillId="15" borderId="34" xfId="0" applyNumberFormat="1" applyFont="1" applyFill="1" applyBorder="1" applyAlignment="1">
      <alignment horizontal="center" vertical="center" wrapText="1"/>
    </xf>
    <xf numFmtId="0" fontId="25" fillId="15" borderId="123" xfId="0" applyNumberFormat="1" applyFont="1" applyFill="1" applyBorder="1" applyAlignment="1">
      <alignment horizontal="left" vertical="center" wrapText="1" indent="1"/>
    </xf>
    <xf numFmtId="0" fontId="23" fillId="15" borderId="99" xfId="0" applyFont="1" applyFill="1" applyBorder="1" applyAlignment="1">
      <alignment horizontal="center" vertical="center" wrapText="1"/>
    </xf>
    <xf numFmtId="0" fontId="23" fillId="15" borderId="123" xfId="0" applyNumberFormat="1" applyFont="1" applyFill="1" applyBorder="1" applyAlignment="1">
      <alignment horizontal="center" vertical="center" wrapText="1"/>
    </xf>
    <xf numFmtId="0" fontId="31" fillId="15" borderId="32" xfId="0" applyNumberFormat="1" applyFont="1" applyFill="1" applyBorder="1" applyAlignment="1">
      <alignment horizontal="left" vertical="center" wrapText="1" indent="5"/>
    </xf>
    <xf numFmtId="0" fontId="23" fillId="15" borderId="133" xfId="0" applyFont="1" applyFill="1" applyBorder="1" applyAlignment="1">
      <alignment horizontal="left" vertical="center" wrapText="1" indent="1"/>
    </xf>
    <xf numFmtId="0" fontId="23" fillId="15" borderId="32" xfId="0" applyNumberFormat="1" applyFont="1" applyFill="1" applyBorder="1" applyAlignment="1">
      <alignment horizontal="left" vertical="center" wrapText="1" indent="5"/>
    </xf>
    <xf numFmtId="0" fontId="23" fillId="15" borderId="32" xfId="0" applyFont="1" applyFill="1" applyBorder="1" applyAlignment="1">
      <alignment horizontal="center" vertical="center" wrapText="1"/>
    </xf>
    <xf numFmtId="0" fontId="23" fillId="16" borderId="84" xfId="0" applyFont="1" applyFill="1" applyBorder="1" applyAlignment="1">
      <alignment horizontal="left" vertical="center" wrapText="1" indent="1"/>
    </xf>
    <xf numFmtId="0" fontId="25" fillId="16" borderId="124" xfId="0" applyFont="1" applyFill="1" applyBorder="1" applyAlignment="1">
      <alignment horizontal="left" vertical="center" wrapText="1" indent="1"/>
    </xf>
    <xf numFmtId="164" fontId="23" fillId="16" borderId="104" xfId="0" applyNumberFormat="1" applyFont="1" applyFill="1" applyBorder="1" applyAlignment="1">
      <alignment horizontal="center" vertical="center" wrapText="1"/>
    </xf>
    <xf numFmtId="0" fontId="23" fillId="16" borderId="75" xfId="0" applyFont="1" applyFill="1" applyBorder="1" applyAlignment="1">
      <alignment horizontal="center" vertical="center" wrapText="1"/>
    </xf>
    <xf numFmtId="0" fontId="23" fillId="16" borderId="34" xfId="0" applyFont="1" applyFill="1" applyBorder="1" applyAlignment="1">
      <alignment horizontal="left" vertical="center" wrapText="1" indent="5"/>
    </xf>
    <xf numFmtId="0" fontId="23" fillId="16" borderId="136" xfId="0" applyFont="1" applyFill="1" applyBorder="1" applyAlignment="1">
      <alignment horizontal="left" vertical="center" wrapText="1" indent="5"/>
    </xf>
    <xf numFmtId="164" fontId="23" fillId="16" borderId="136" xfId="0" applyNumberFormat="1" applyFont="1" applyFill="1" applyBorder="1" applyAlignment="1">
      <alignment horizontal="left" vertical="center" wrapText="1" indent="1"/>
    </xf>
    <xf numFmtId="0" fontId="23" fillId="16" borderId="124" xfId="0" applyFont="1" applyFill="1" applyBorder="1" applyAlignment="1">
      <alignment horizontal="center" vertical="center" wrapText="1"/>
    </xf>
    <xf numFmtId="164" fontId="23" fillId="16" borderId="34" xfId="0" applyNumberFormat="1" applyFont="1" applyFill="1" applyBorder="1" applyAlignment="1">
      <alignment horizontal="center" vertical="center" wrapText="1"/>
    </xf>
    <xf numFmtId="0" fontId="23" fillId="2" borderId="103" xfId="0" applyFont="1" applyFill="1" applyBorder="1" applyAlignment="1">
      <alignment horizontal="left" vertical="center" wrapText="1" indent="1"/>
    </xf>
    <xf numFmtId="165" fontId="25" fillId="2" borderId="123" xfId="0" applyNumberFormat="1" applyFont="1" applyFill="1" applyBorder="1" applyAlignment="1">
      <alignment horizontal="left" vertical="center" wrapText="1" indent="1"/>
    </xf>
    <xf numFmtId="0" fontId="23" fillId="2" borderId="99" xfId="0" applyFont="1" applyFill="1" applyBorder="1" applyAlignment="1">
      <alignment horizontal="center" vertical="center" wrapText="1"/>
    </xf>
    <xf numFmtId="165" fontId="23" fillId="2" borderId="74" xfId="0" applyNumberFormat="1" applyFont="1" applyFill="1" applyBorder="1" applyAlignment="1">
      <alignment horizontal="center" vertical="center" wrapText="1"/>
    </xf>
    <xf numFmtId="165" fontId="23" fillId="2" borderId="32" xfId="0" applyNumberFormat="1" applyFont="1" applyFill="1" applyBorder="1" applyAlignment="1">
      <alignment horizontal="left" vertical="center" wrapText="1" indent="5"/>
    </xf>
    <xf numFmtId="165" fontId="23" fillId="2" borderId="133" xfId="0" applyNumberFormat="1" applyFont="1" applyFill="1" applyBorder="1" applyAlignment="1">
      <alignment horizontal="left" vertical="center" wrapText="1" indent="5"/>
    </xf>
    <xf numFmtId="0" fontId="23" fillId="2" borderId="133" xfId="0" applyFont="1" applyFill="1" applyBorder="1" applyAlignment="1">
      <alignment horizontal="left" vertical="center" wrapText="1" indent="1"/>
    </xf>
    <xf numFmtId="165" fontId="23" fillId="2" borderId="123" xfId="0" applyNumberFormat="1"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2" borderId="84" xfId="0" applyFont="1" applyFill="1" applyBorder="1" applyAlignment="1">
      <alignment horizontal="left" vertical="center" wrapText="1" indent="1"/>
    </xf>
    <xf numFmtId="165" fontId="25" fillId="18" borderId="125" xfId="0" applyNumberFormat="1" applyFont="1" applyFill="1" applyBorder="1" applyAlignment="1">
      <alignment horizontal="left" vertical="center" wrapText="1" indent="1"/>
    </xf>
    <xf numFmtId="0" fontId="23" fillId="18" borderId="126" xfId="0" applyFont="1" applyFill="1" applyBorder="1" applyAlignment="1">
      <alignment horizontal="center" vertical="center" wrapText="1"/>
    </xf>
    <xf numFmtId="165" fontId="23" fillId="18" borderId="76" xfId="0" applyNumberFormat="1" applyFont="1" applyFill="1" applyBorder="1" applyAlignment="1">
      <alignment horizontal="left" vertical="center" wrapText="1" indent="5"/>
    </xf>
    <xf numFmtId="165" fontId="23" fillId="18" borderId="35" xfId="0" applyNumberFormat="1" applyFont="1" applyFill="1" applyBorder="1" applyAlignment="1">
      <alignment horizontal="left" vertical="center" wrapText="1" indent="5"/>
    </xf>
    <xf numFmtId="165" fontId="23" fillId="18" borderId="137" xfId="0" applyNumberFormat="1" applyFont="1" applyFill="1" applyBorder="1" applyAlignment="1">
      <alignment horizontal="left" vertical="center" wrapText="1" indent="5"/>
    </xf>
    <xf numFmtId="0" fontId="23" fillId="18" borderId="137" xfId="0" applyFont="1" applyFill="1" applyBorder="1" applyAlignment="1">
      <alignment horizontal="left" vertical="center" wrapText="1" indent="1"/>
    </xf>
    <xf numFmtId="165" fontId="23" fillId="2" borderId="124" xfId="0" applyNumberFormat="1" applyFont="1" applyFill="1" applyBorder="1" applyAlignment="1">
      <alignment horizontal="center" vertical="center" wrapText="1"/>
    </xf>
    <xf numFmtId="165" fontId="23" fillId="2" borderId="34" xfId="0" applyNumberFormat="1" applyFont="1" applyFill="1" applyBorder="1" applyAlignment="1">
      <alignment horizontal="left" vertical="center" wrapText="1" indent="5"/>
    </xf>
    <xf numFmtId="0" fontId="23" fillId="2" borderId="34" xfId="0" applyFont="1" applyFill="1" applyBorder="1" applyAlignment="1">
      <alignment horizontal="center" vertical="center" wrapText="1"/>
    </xf>
    <xf numFmtId="0" fontId="23" fillId="2" borderId="104" xfId="0" applyFont="1" applyFill="1" applyBorder="1" applyAlignment="1">
      <alignment horizontal="center" vertical="center" wrapText="1"/>
    </xf>
    <xf numFmtId="0" fontId="23" fillId="2" borderId="105" xfId="0" applyFont="1" applyFill="1" applyBorder="1" applyAlignment="1">
      <alignment horizontal="left" vertical="center" wrapText="1" indent="1"/>
    </xf>
    <xf numFmtId="165" fontId="25" fillId="18" borderId="127" xfId="0" applyNumberFormat="1" applyFont="1" applyFill="1" applyBorder="1" applyAlignment="1">
      <alignment horizontal="left" vertical="center" wrapText="1" indent="1"/>
    </xf>
    <xf numFmtId="165" fontId="23" fillId="18" borderId="128" xfId="0" applyNumberFormat="1" applyFont="1" applyFill="1" applyBorder="1" applyAlignment="1">
      <alignment horizontal="center" vertical="center" wrapText="1"/>
    </xf>
    <xf numFmtId="165" fontId="23" fillId="2" borderId="106" xfId="0" applyNumberFormat="1" applyFont="1" applyFill="1" applyBorder="1" applyAlignment="1">
      <alignment horizontal="left" vertical="center" wrapText="1" indent="5"/>
    </xf>
    <xf numFmtId="165" fontId="23" fillId="2" borderId="107" xfId="0" applyNumberFormat="1" applyFont="1" applyFill="1" applyBorder="1" applyAlignment="1">
      <alignment horizontal="left" vertical="center" wrapText="1" indent="5"/>
    </xf>
    <xf numFmtId="165" fontId="23" fillId="2" borderId="138" xfId="0" applyNumberFormat="1" applyFont="1" applyFill="1" applyBorder="1" applyAlignment="1">
      <alignment horizontal="left" vertical="center" wrapText="1" indent="5"/>
    </xf>
    <xf numFmtId="0" fontId="23" fillId="2" borderId="138" xfId="0" applyFont="1" applyFill="1" applyBorder="1" applyAlignment="1">
      <alignment horizontal="left" vertical="center" wrapText="1" indent="1"/>
    </xf>
    <xf numFmtId="165" fontId="23" fillId="2" borderId="143" xfId="0" applyNumberFormat="1" applyFont="1" applyFill="1" applyBorder="1" applyAlignment="1">
      <alignment horizontal="left" vertical="center" wrapText="1"/>
    </xf>
    <xf numFmtId="0" fontId="23" fillId="2" borderId="107" xfId="0" applyFont="1" applyFill="1" applyBorder="1" applyAlignment="1">
      <alignment horizontal="center" vertical="center" wrapText="1"/>
    </xf>
    <xf numFmtId="0" fontId="23" fillId="2" borderId="108" xfId="0" applyFont="1" applyFill="1" applyBorder="1" applyAlignment="1">
      <alignment horizontal="center" vertical="center" wrapText="1"/>
    </xf>
    <xf numFmtId="0" fontId="24" fillId="0" borderId="0" xfId="0" applyFont="1"/>
    <xf numFmtId="0" fontId="24" fillId="0" borderId="0" xfId="0" applyFont="1" applyAlignment="1">
      <alignment horizontal="left" vertical="center" indent="1"/>
    </xf>
    <xf numFmtId="0" fontId="24" fillId="0" borderId="0" xfId="0" applyFont="1" applyFill="1" applyAlignment="1">
      <alignment horizontal="left" vertical="center" indent="1"/>
    </xf>
    <xf numFmtId="0" fontId="24" fillId="20" borderId="0" xfId="0" applyFont="1" applyFill="1" applyAlignment="1">
      <alignment horizontal="left" vertical="center" indent="1"/>
    </xf>
    <xf numFmtId="0" fontId="23" fillId="0" borderId="0" xfId="0" applyFont="1" applyFill="1" applyBorder="1" applyAlignment="1">
      <alignment horizontal="left" vertical="center" wrapText="1" indent="1"/>
    </xf>
    <xf numFmtId="165" fontId="25" fillId="0" borderId="0" xfId="0" applyNumberFormat="1" applyFont="1" applyFill="1" applyBorder="1" applyAlignment="1">
      <alignment horizontal="left" vertical="center" wrapText="1" indent="1"/>
    </xf>
    <xf numFmtId="165" fontId="23" fillId="0" borderId="0" xfId="0" applyNumberFormat="1" applyFont="1" applyFill="1" applyBorder="1" applyAlignment="1">
      <alignment horizontal="center" vertical="center" wrapText="1"/>
    </xf>
    <xf numFmtId="165" fontId="23" fillId="0" borderId="0" xfId="0" applyNumberFormat="1" applyFont="1" applyFill="1" applyBorder="1" applyAlignment="1">
      <alignment horizontal="left" vertical="center" wrapText="1" indent="5"/>
    </xf>
    <xf numFmtId="165" fontId="23" fillId="0" borderId="0" xfId="0" applyNumberFormat="1" applyFont="1" applyFill="1" applyBorder="1" applyAlignment="1">
      <alignment horizontal="left"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top" wrapText="1"/>
    </xf>
    <xf numFmtId="0" fontId="23" fillId="12" borderId="80" xfId="0" applyFont="1" applyFill="1" applyBorder="1" applyAlignment="1">
      <alignment vertical="center" wrapText="1"/>
    </xf>
    <xf numFmtId="0" fontId="26" fillId="0" borderId="181" xfId="0" applyFont="1" applyBorder="1" applyAlignment="1">
      <alignment horizontal="left" vertical="center" wrapText="1" indent="1"/>
    </xf>
    <xf numFmtId="0" fontId="24" fillId="0" borderId="183" xfId="0" applyFont="1" applyBorder="1" applyAlignment="1">
      <alignment horizontal="center" vertical="center" wrapText="1"/>
    </xf>
    <xf numFmtId="0" fontId="25" fillId="5" borderId="193" xfId="0" applyFont="1" applyFill="1" applyBorder="1" applyAlignment="1">
      <alignment horizontal="left" vertical="top" wrapText="1" indent="1"/>
    </xf>
    <xf numFmtId="0" fontId="25" fillId="5" borderId="203" xfId="0" applyFont="1" applyFill="1" applyBorder="1" applyAlignment="1">
      <alignment horizontal="center" vertical="center" wrapText="1"/>
    </xf>
    <xf numFmtId="164" fontId="26" fillId="0" borderId="195" xfId="0" applyNumberFormat="1" applyFont="1" applyBorder="1" applyAlignment="1">
      <alignment horizontal="center" vertical="center" wrapText="1"/>
    </xf>
    <xf numFmtId="0" fontId="25" fillId="5" borderId="144" xfId="0" applyFont="1" applyFill="1" applyBorder="1" applyAlignment="1">
      <alignment horizontal="left" vertical="top" wrapText="1"/>
    </xf>
    <xf numFmtId="0" fontId="25" fillId="5" borderId="145" xfId="0" applyFont="1" applyFill="1" applyBorder="1" applyAlignment="1">
      <alignment horizontal="center" vertical="center" wrapText="1"/>
    </xf>
    <xf numFmtId="164" fontId="26" fillId="0" borderId="145" xfId="0" applyNumberFormat="1" applyFont="1" applyBorder="1" applyAlignment="1">
      <alignment horizontal="center" vertical="center" wrapText="1"/>
    </xf>
    <xf numFmtId="0" fontId="26" fillId="0" borderId="146" xfId="0" applyFont="1" applyBorder="1" applyAlignment="1">
      <alignment horizontal="left" vertical="top" wrapText="1"/>
    </xf>
    <xf numFmtId="0" fontId="23" fillId="12" borderId="84" xfId="0" applyFont="1" applyFill="1" applyBorder="1" applyAlignment="1">
      <alignment vertical="center" wrapText="1"/>
    </xf>
    <xf numFmtId="0" fontId="26" fillId="0" borderId="150" xfId="0" applyFont="1" applyBorder="1" applyAlignment="1">
      <alignment horizontal="left" vertical="center" wrapText="1" indent="1"/>
    </xf>
    <xf numFmtId="0" fontId="24" fillId="0" borderId="89" xfId="0" applyFont="1" applyBorder="1" applyAlignment="1">
      <alignment horizontal="center" vertical="center" wrapText="1"/>
    </xf>
    <xf numFmtId="0" fontId="26" fillId="5" borderId="119" xfId="0" applyFont="1" applyFill="1" applyBorder="1" applyAlignment="1">
      <alignment horizontal="left" vertical="top" wrapText="1" indent="1"/>
    </xf>
    <xf numFmtId="0" fontId="26" fillId="5" borderId="238" xfId="0" applyFont="1" applyFill="1" applyBorder="1" applyAlignment="1">
      <alignment horizontal="center" vertical="center" wrapText="1"/>
    </xf>
    <xf numFmtId="164" fontId="26" fillId="0" borderId="197" xfId="0" applyNumberFormat="1" applyFont="1" applyBorder="1" applyAlignment="1">
      <alignment horizontal="center" vertical="center" wrapText="1"/>
    </xf>
    <xf numFmtId="0" fontId="26" fillId="5" borderId="117" xfId="0" applyFont="1" applyFill="1" applyBorder="1" applyAlignment="1">
      <alignment horizontal="left" vertical="top" wrapText="1"/>
    </xf>
    <xf numFmtId="164" fontId="26" fillId="0" borderId="3" xfId="0" applyNumberFormat="1" applyFont="1" applyBorder="1" applyAlignment="1">
      <alignment horizontal="center" vertical="center" wrapText="1"/>
    </xf>
    <xf numFmtId="0" fontId="26" fillId="0" borderId="147" xfId="0" applyFont="1" applyBorder="1" applyAlignment="1">
      <alignment horizontal="left" vertical="top" wrapText="1"/>
    </xf>
    <xf numFmtId="0" fontId="26" fillId="0" borderId="119" xfId="0" applyFont="1" applyBorder="1" applyAlignment="1">
      <alignment horizontal="left" vertical="top" wrapText="1" indent="1"/>
    </xf>
    <xf numFmtId="0" fontId="26" fillId="0" borderId="238" xfId="0" applyFont="1" applyBorder="1" applyAlignment="1">
      <alignment horizontal="center" vertical="center" wrapText="1"/>
    </xf>
    <xf numFmtId="0" fontId="26" fillId="0" borderId="117" xfId="0" applyFont="1" applyFill="1" applyBorder="1" applyAlignment="1">
      <alignment horizontal="left" vertical="top" wrapText="1"/>
    </xf>
    <xf numFmtId="0" fontId="26" fillId="0" borderId="5"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55" xfId="0" applyFont="1" applyBorder="1" applyAlignment="1">
      <alignment horizontal="left" vertical="center" wrapText="1"/>
    </xf>
    <xf numFmtId="0" fontId="24" fillId="0" borderId="65" xfId="0" applyFont="1" applyBorder="1" applyAlignment="1">
      <alignment horizontal="left" vertical="center" wrapText="1" indent="1"/>
    </xf>
    <xf numFmtId="0" fontId="24" fillId="0" borderId="65" xfId="0" applyFont="1" applyBorder="1" applyAlignment="1">
      <alignment horizontal="center" vertical="center" wrapText="1"/>
    </xf>
    <xf numFmtId="0" fontId="24" fillId="0" borderId="94" xfId="0" applyFont="1" applyBorder="1" applyAlignment="1">
      <alignment horizontal="left" vertical="top" wrapText="1"/>
    </xf>
    <xf numFmtId="0" fontId="26" fillId="0" borderId="117" xfId="0" applyFont="1" applyBorder="1" applyAlignment="1">
      <alignment horizontal="left" vertical="top" wrapText="1"/>
    </xf>
    <xf numFmtId="0" fontId="26" fillId="5" borderId="141" xfId="0" applyFont="1" applyFill="1" applyBorder="1" applyAlignment="1">
      <alignment horizontal="left" vertical="top" wrapText="1"/>
    </xf>
    <xf numFmtId="0" fontId="26" fillId="5" borderId="161" xfId="0" applyFont="1" applyFill="1" applyBorder="1" applyAlignment="1">
      <alignment horizontal="center" vertical="center" wrapText="1"/>
    </xf>
    <xf numFmtId="164" fontId="26" fillId="0" borderId="161" xfId="0" applyNumberFormat="1" applyFont="1" applyBorder="1" applyAlignment="1">
      <alignment horizontal="center" vertical="center" wrapText="1"/>
    </xf>
    <xf numFmtId="0" fontId="26" fillId="0" borderId="113" xfId="0" applyFont="1" applyBorder="1" applyAlignment="1">
      <alignment horizontal="left" vertical="top" wrapText="1"/>
    </xf>
    <xf numFmtId="0" fontId="26" fillId="0" borderId="39" xfId="0" applyFont="1" applyBorder="1" applyAlignment="1">
      <alignment horizontal="center" vertical="center" wrapText="1"/>
    </xf>
    <xf numFmtId="164" fontId="26" fillId="0" borderId="8" xfId="0" applyNumberFormat="1" applyFont="1" applyBorder="1" applyAlignment="1">
      <alignment horizontal="center" vertical="center" wrapText="1"/>
    </xf>
    <xf numFmtId="0" fontId="26" fillId="0" borderId="156" xfId="0" applyFont="1" applyBorder="1" applyAlignment="1">
      <alignment horizontal="left" vertical="top" wrapText="1"/>
    </xf>
    <xf numFmtId="0" fontId="26" fillId="0" borderId="198" xfId="0" applyFont="1" applyBorder="1" applyAlignment="1">
      <alignment horizontal="left" vertical="top" wrapText="1" indent="1"/>
    </xf>
    <xf numFmtId="0" fontId="26" fillId="0" borderId="196" xfId="0" applyFont="1" applyBorder="1" applyAlignment="1">
      <alignment horizontal="center" vertical="center" wrapText="1"/>
    </xf>
    <xf numFmtId="0" fontId="24" fillId="0" borderId="142" xfId="0" applyFont="1" applyBorder="1" applyAlignment="1">
      <alignment horizontal="left" vertical="center" wrapText="1"/>
    </xf>
    <xf numFmtId="0" fontId="24" fillId="0" borderId="55" xfId="0" applyFont="1" applyBorder="1" applyAlignment="1">
      <alignment horizontal="left" vertical="center" wrapText="1" indent="1"/>
    </xf>
    <xf numFmtId="0" fontId="24" fillId="0" borderId="55" xfId="0" applyFont="1" applyBorder="1" applyAlignment="1">
      <alignment horizontal="center" vertical="center" wrapText="1"/>
    </xf>
    <xf numFmtId="0" fontId="24" fillId="0" borderId="158" xfId="0" applyFont="1" applyBorder="1" applyAlignment="1">
      <alignment horizontal="left" vertical="top" wrapText="1"/>
    </xf>
    <xf numFmtId="0" fontId="24" fillId="0" borderId="140" xfId="0" applyFont="1" applyBorder="1" applyAlignment="1">
      <alignment horizontal="left" vertical="center" wrapText="1"/>
    </xf>
    <xf numFmtId="0" fontId="24" fillId="0" borderId="68" xfId="0" applyFont="1" applyBorder="1" applyAlignment="1">
      <alignment horizontal="left" vertical="center" wrapText="1" indent="1"/>
    </xf>
    <xf numFmtId="0" fontId="24" fillId="0" borderId="68" xfId="0" applyFont="1" applyBorder="1" applyAlignment="1">
      <alignment horizontal="center" vertical="center" wrapText="1"/>
    </xf>
    <xf numFmtId="0" fontId="24" fillId="0" borderId="160" xfId="0" applyFont="1" applyBorder="1" applyAlignment="1">
      <alignment horizontal="left" vertical="top" wrapText="1"/>
    </xf>
    <xf numFmtId="0" fontId="26" fillId="5" borderId="148" xfId="0" applyFont="1" applyFill="1" applyBorder="1" applyAlignment="1">
      <alignment horizontal="left" vertical="top" wrapText="1"/>
    </xf>
    <xf numFmtId="0" fontId="26" fillId="5" borderId="149" xfId="0" applyFont="1" applyFill="1" applyBorder="1" applyAlignment="1">
      <alignment horizontal="center" vertical="center" wrapText="1"/>
    </xf>
    <xf numFmtId="164" fontId="26" fillId="0" borderId="149" xfId="0" applyNumberFormat="1" applyFont="1" applyBorder="1" applyAlignment="1">
      <alignment horizontal="center" vertical="center" wrapText="1"/>
    </xf>
    <xf numFmtId="0" fontId="26" fillId="0" borderId="89" xfId="0" applyFont="1" applyBorder="1" applyAlignment="1">
      <alignment horizontal="left" vertical="top" wrapText="1"/>
    </xf>
    <xf numFmtId="0" fontId="26" fillId="0" borderId="150" xfId="0" applyFont="1" applyBorder="1" applyAlignment="1">
      <alignment horizontal="left" vertical="top" wrapText="1"/>
    </xf>
    <xf numFmtId="0" fontId="26" fillId="0" borderId="63" xfId="0" applyFont="1" applyBorder="1" applyAlignment="1">
      <alignment horizontal="center" vertical="center" wrapText="1"/>
    </xf>
    <xf numFmtId="164" fontId="33" fillId="0" borderId="63" xfId="0" applyNumberFormat="1" applyFont="1" applyBorder="1" applyAlignment="1">
      <alignment horizontal="center" vertical="center"/>
    </xf>
    <xf numFmtId="164" fontId="26" fillId="0" borderId="63" xfId="0" applyNumberFormat="1" applyFont="1" applyBorder="1" applyAlignment="1">
      <alignment horizontal="center" vertical="center" wrapText="1"/>
    </xf>
    <xf numFmtId="0" fontId="26" fillId="5" borderId="150" xfId="0" applyFont="1" applyFill="1" applyBorder="1" applyAlignment="1">
      <alignment horizontal="left" vertical="top" wrapText="1"/>
    </xf>
    <xf numFmtId="0" fontId="26" fillId="5" borderId="63" xfId="0" applyFont="1" applyFill="1" applyBorder="1" applyAlignment="1">
      <alignment horizontal="center" vertical="center" wrapText="1"/>
    </xf>
    <xf numFmtId="164" fontId="24" fillId="0" borderId="63" xfId="0" applyNumberFormat="1" applyFont="1" applyBorder="1" applyAlignment="1">
      <alignment horizontal="center" vertical="center" wrapText="1"/>
    </xf>
    <xf numFmtId="0" fontId="24" fillId="0" borderId="184" xfId="0" applyFont="1" applyBorder="1" applyAlignment="1">
      <alignment horizontal="left" vertical="center" wrapText="1"/>
    </xf>
    <xf numFmtId="0" fontId="24" fillId="0" borderId="185" xfId="0" applyFont="1" applyBorder="1" applyAlignment="1">
      <alignment horizontal="left" vertical="center" wrapText="1" indent="1"/>
    </xf>
    <xf numFmtId="0" fontId="24" fillId="0" borderId="185" xfId="0" applyFont="1" applyBorder="1" applyAlignment="1">
      <alignment horizontal="center" vertical="center" wrapText="1"/>
    </xf>
    <xf numFmtId="0" fontId="24" fillId="0" borderId="186" xfId="0" applyFont="1" applyBorder="1" applyAlignment="1">
      <alignment horizontal="left" vertical="top" wrapText="1"/>
    </xf>
    <xf numFmtId="0" fontId="24" fillId="0" borderId="187" xfId="0" applyFont="1" applyBorder="1" applyAlignment="1">
      <alignment horizontal="left" vertical="center" wrapText="1"/>
    </xf>
    <xf numFmtId="0" fontId="24" fillId="0" borderId="188" xfId="0" applyFont="1" applyBorder="1" applyAlignment="1">
      <alignment horizontal="left" vertical="center" wrapText="1" indent="1"/>
    </xf>
    <xf numFmtId="0" fontId="24" fillId="0" borderId="188" xfId="0" applyFont="1" applyBorder="1" applyAlignment="1">
      <alignment horizontal="center" vertical="center" wrapText="1"/>
    </xf>
    <xf numFmtId="0" fontId="24" fillId="0" borderId="189" xfId="0" applyFont="1" applyBorder="1" applyAlignment="1">
      <alignment horizontal="left" vertical="top" wrapText="1"/>
    </xf>
    <xf numFmtId="0" fontId="26" fillId="0" borderId="198" xfId="0" applyFont="1" applyFill="1" applyBorder="1" applyAlignment="1">
      <alignment horizontal="left" vertical="top" wrapText="1" indent="1"/>
    </xf>
    <xf numFmtId="0" fontId="26" fillId="0" borderId="196" xfId="0" applyFont="1" applyFill="1" applyBorder="1" applyAlignment="1">
      <alignment horizontal="center" vertical="center" wrapText="1"/>
    </xf>
    <xf numFmtId="0" fontId="26" fillId="0" borderId="187" xfId="0" applyFont="1" applyBorder="1" applyAlignment="1">
      <alignment horizontal="left" vertical="top" wrapText="1"/>
    </xf>
    <xf numFmtId="0" fontId="26" fillId="0" borderId="188" xfId="0" applyFont="1" applyBorder="1" applyAlignment="1">
      <alignment horizontal="center" vertical="center" wrapText="1"/>
    </xf>
    <xf numFmtId="164" fontId="26" fillId="0" borderId="188" xfId="0" applyNumberFormat="1" applyFont="1" applyBorder="1" applyAlignment="1">
      <alignment horizontal="center" vertical="center" wrapText="1"/>
    </xf>
    <xf numFmtId="0" fontId="26" fillId="12" borderId="189" xfId="0" applyFont="1" applyFill="1" applyBorder="1" applyAlignment="1">
      <alignment horizontal="left" vertical="top" wrapText="1"/>
    </xf>
    <xf numFmtId="0" fontId="26" fillId="12" borderId="190" xfId="0" applyFont="1" applyFill="1" applyBorder="1" applyAlignment="1">
      <alignment horizontal="left" vertical="top" wrapText="1"/>
    </xf>
    <xf numFmtId="0" fontId="26" fillId="12" borderId="191" xfId="0" applyFont="1" applyFill="1" applyBorder="1" applyAlignment="1">
      <alignment horizontal="center" vertical="center" wrapText="1"/>
    </xf>
    <xf numFmtId="164" fontId="26" fillId="12" borderId="191" xfId="0" applyNumberFormat="1" applyFont="1" applyFill="1" applyBorder="1" applyAlignment="1">
      <alignment horizontal="center" vertical="center" wrapText="1"/>
    </xf>
    <xf numFmtId="0" fontId="26" fillId="12" borderId="192" xfId="0" applyFont="1" applyFill="1" applyBorder="1" applyAlignment="1">
      <alignment horizontal="left" vertical="top" wrapText="1"/>
    </xf>
    <xf numFmtId="0" fontId="24" fillId="0" borderId="63" xfId="0" applyFont="1" applyBorder="1" applyAlignment="1">
      <alignment horizontal="center" vertical="center" wrapText="1"/>
    </xf>
    <xf numFmtId="0" fontId="24" fillId="0" borderId="157" xfId="0" applyFont="1" applyBorder="1" applyAlignment="1">
      <alignment horizontal="left" vertical="center" wrapText="1"/>
    </xf>
    <xf numFmtId="0" fontId="24" fillId="0" borderId="54" xfId="0" applyFont="1" applyBorder="1" applyAlignment="1">
      <alignment horizontal="left" vertical="center" wrapText="1" indent="1"/>
    </xf>
    <xf numFmtId="0" fontId="24" fillId="0" borderId="54" xfId="0" applyFont="1" applyBorder="1" applyAlignment="1">
      <alignment horizontal="center" vertical="center" wrapText="1"/>
    </xf>
    <xf numFmtId="0" fontId="24" fillId="0" borderId="91" xfId="0" applyFont="1" applyBorder="1" applyAlignment="1">
      <alignment horizontal="left" vertical="top" wrapText="1"/>
    </xf>
    <xf numFmtId="0" fontId="26" fillId="12" borderId="159" xfId="0" applyFont="1" applyFill="1" applyBorder="1" applyAlignment="1">
      <alignment horizontal="left" vertical="top" wrapText="1"/>
    </xf>
    <xf numFmtId="0" fontId="26" fillId="12" borderId="69" xfId="0" applyFont="1" applyFill="1" applyBorder="1" applyAlignment="1">
      <alignment horizontal="center" vertical="center" wrapText="1"/>
    </xf>
    <xf numFmtId="164" fontId="26" fillId="12" borderId="69" xfId="0" applyNumberFormat="1" applyFont="1" applyFill="1" applyBorder="1" applyAlignment="1">
      <alignment horizontal="center" vertical="center" wrapText="1"/>
    </xf>
    <xf numFmtId="0" fontId="26" fillId="12" borderId="92" xfId="0" applyFont="1" applyFill="1" applyBorder="1" applyAlignment="1">
      <alignment horizontal="left" vertical="top" wrapText="1"/>
    </xf>
    <xf numFmtId="0" fontId="24" fillId="0" borderId="150" xfId="0" applyFont="1" applyBorder="1" applyAlignment="1">
      <alignment horizontal="left" vertical="center" wrapText="1"/>
    </xf>
    <xf numFmtId="0" fontId="24" fillId="0" borderId="63" xfId="0" applyFont="1" applyBorder="1" applyAlignment="1">
      <alignment horizontal="left" vertical="center" wrapText="1" indent="1"/>
    </xf>
    <xf numFmtId="0" fontId="24" fillId="0" borderId="89" xfId="0" applyFont="1" applyBorder="1" applyAlignment="1">
      <alignment horizontal="left" vertical="top" wrapText="1"/>
    </xf>
    <xf numFmtId="0" fontId="26" fillId="0" borderId="152" xfId="0" applyFont="1" applyBorder="1" applyAlignment="1">
      <alignment horizontal="left" vertical="center" wrapText="1" indent="1"/>
    </xf>
    <xf numFmtId="0" fontId="24" fillId="0" borderId="154" xfId="0" applyFont="1" applyBorder="1" applyAlignment="1">
      <alignment horizontal="center" vertical="center" wrapText="1"/>
    </xf>
    <xf numFmtId="0" fontId="26" fillId="0" borderId="199" xfId="0" applyFont="1" applyBorder="1" applyAlignment="1">
      <alignment horizontal="left" vertical="top" wrapText="1" indent="1"/>
    </xf>
    <xf numFmtId="0" fontId="26" fillId="0" borderId="200" xfId="0" applyFont="1" applyBorder="1" applyAlignment="1">
      <alignment horizontal="center" vertical="center" wrapText="1"/>
    </xf>
    <xf numFmtId="164" fontId="26" fillId="0" borderId="201" xfId="0" applyNumberFormat="1" applyFont="1" applyBorder="1" applyAlignment="1">
      <alignment horizontal="center" vertical="center" wrapText="1"/>
    </xf>
    <xf numFmtId="0" fontId="26" fillId="0" borderId="151" xfId="0" applyFont="1" applyBorder="1" applyAlignment="1">
      <alignment horizontal="left" vertical="top" wrapText="1"/>
    </xf>
    <xf numFmtId="0" fontId="26" fillId="0" borderId="64" xfId="0" applyFont="1" applyBorder="1" applyAlignment="1">
      <alignment horizontal="center" vertical="center" wrapText="1"/>
    </xf>
    <xf numFmtId="164" fontId="26" fillId="0" borderId="64" xfId="0" applyNumberFormat="1" applyFont="1" applyBorder="1" applyAlignment="1">
      <alignment horizontal="center" vertical="center" wrapText="1"/>
    </xf>
    <xf numFmtId="0" fontId="26" fillId="0" borderId="93" xfId="0" applyFont="1" applyBorder="1" applyAlignment="1">
      <alignment horizontal="left" vertical="top" wrapText="1"/>
    </xf>
    <xf numFmtId="0" fontId="23" fillId="15" borderId="80" xfId="0" applyFont="1" applyFill="1" applyBorder="1" applyAlignment="1">
      <alignment horizontal="left" vertical="center" wrapText="1" indent="1"/>
    </xf>
    <xf numFmtId="0" fontId="25" fillId="15" borderId="162" xfId="0" applyFont="1" applyFill="1" applyBorder="1" applyAlignment="1">
      <alignment horizontal="left" vertical="center" wrapText="1" indent="5"/>
    </xf>
    <xf numFmtId="0" fontId="23" fillId="15" borderId="163" xfId="0" applyFont="1" applyFill="1" applyBorder="1" applyAlignment="1">
      <alignment horizontal="center" vertical="center" wrapText="1"/>
    </xf>
    <xf numFmtId="0" fontId="23" fillId="15" borderId="164" xfId="0" applyFont="1" applyFill="1" applyBorder="1" applyAlignment="1">
      <alignment horizontal="center" vertical="center" wrapText="1"/>
    </xf>
    <xf numFmtId="0" fontId="23" fillId="15" borderId="165" xfId="0" applyFont="1" applyFill="1" applyBorder="1" applyAlignment="1">
      <alignment horizontal="left" vertical="center" wrapText="1" indent="5"/>
    </xf>
    <xf numFmtId="0" fontId="23" fillId="15" borderId="229" xfId="0" applyFont="1" applyFill="1" applyBorder="1" applyAlignment="1">
      <alignment horizontal="left" vertical="center" wrapText="1" indent="5"/>
    </xf>
    <xf numFmtId="0" fontId="23" fillId="15" borderId="166" xfId="0" applyFont="1" applyFill="1" applyBorder="1" applyAlignment="1">
      <alignment horizontal="left" vertical="center" wrapText="1" indent="1"/>
    </xf>
    <xf numFmtId="0" fontId="23" fillId="15" borderId="162" xfId="0" applyFont="1" applyFill="1" applyBorder="1" applyAlignment="1">
      <alignment horizontal="center" vertical="center" wrapText="1"/>
    </xf>
    <xf numFmtId="0" fontId="23" fillId="15" borderId="167" xfId="0" applyFont="1" applyFill="1" applyBorder="1" applyAlignment="1">
      <alignment horizontal="center" vertical="center" wrapText="1"/>
    </xf>
    <xf numFmtId="165" fontId="25" fillId="14" borderId="121" xfId="0" applyNumberFormat="1" applyFont="1" applyFill="1" applyBorder="1" applyAlignment="1">
      <alignment horizontal="left" vertical="center" wrapText="1" indent="5"/>
    </xf>
    <xf numFmtId="165" fontId="25" fillId="15" borderId="120" xfId="0" applyNumberFormat="1" applyFont="1" applyFill="1" applyBorder="1" applyAlignment="1">
      <alignment horizontal="left" vertical="center" wrapText="1" indent="5"/>
    </xf>
    <xf numFmtId="165" fontId="26" fillId="15" borderId="122" xfId="0" applyNumberFormat="1" applyFont="1" applyFill="1" applyBorder="1" applyAlignment="1">
      <alignment horizontal="left" vertical="center" wrapText="1" indent="5"/>
    </xf>
    <xf numFmtId="0" fontId="25" fillId="16" borderId="124" xfId="0" applyFont="1" applyFill="1" applyBorder="1" applyAlignment="1">
      <alignment horizontal="left" vertical="center" wrapText="1" indent="5"/>
    </xf>
    <xf numFmtId="165" fontId="25" fillId="2" borderId="123" xfId="0" applyNumberFormat="1" applyFont="1" applyFill="1" applyBorder="1" applyAlignment="1">
      <alignment horizontal="left" vertical="center" wrapText="1" indent="5"/>
    </xf>
    <xf numFmtId="165" fontId="25" fillId="18" borderId="125" xfId="0" applyNumberFormat="1" applyFont="1" applyFill="1" applyBorder="1" applyAlignment="1">
      <alignment horizontal="left" vertical="center" wrapText="1" indent="5"/>
    </xf>
    <xf numFmtId="165" fontId="25" fillId="18" borderId="127" xfId="0" applyNumberFormat="1" applyFont="1" applyFill="1" applyBorder="1" applyAlignment="1">
      <alignment horizontal="left" vertical="center" wrapText="1" indent="5"/>
    </xf>
    <xf numFmtId="0" fontId="23" fillId="0" borderId="0" xfId="4" applyFont="1" applyFill="1" applyBorder="1" applyAlignment="1">
      <alignment horizontal="left" vertical="center" wrapText="1" indent="1"/>
    </xf>
    <xf numFmtId="165" fontId="25" fillId="0" borderId="0" xfId="4" applyNumberFormat="1" applyFont="1" applyFill="1" applyBorder="1" applyAlignment="1">
      <alignment horizontal="left" vertical="center" wrapText="1" indent="5"/>
    </xf>
    <xf numFmtId="165" fontId="23" fillId="0" borderId="0" xfId="4" applyNumberFormat="1" applyFont="1" applyFill="1" applyBorder="1" applyAlignment="1">
      <alignment horizontal="center" vertical="center" wrapText="1"/>
    </xf>
    <xf numFmtId="165" fontId="23" fillId="0" borderId="0" xfId="4" applyNumberFormat="1" applyFont="1" applyFill="1" applyBorder="1" applyAlignment="1">
      <alignment horizontal="left" vertical="center" wrapText="1" indent="5"/>
    </xf>
    <xf numFmtId="165" fontId="23" fillId="0" borderId="0" xfId="4" applyNumberFormat="1" applyFont="1" applyFill="1" applyBorder="1" applyAlignment="1">
      <alignment horizontal="left" vertical="center" wrapText="1"/>
    </xf>
    <xf numFmtId="0" fontId="23" fillId="0" borderId="0" xfId="4" applyFont="1" applyFill="1" applyBorder="1" applyAlignment="1">
      <alignment horizontal="center" vertical="center" wrapText="1"/>
    </xf>
    <xf numFmtId="0" fontId="23" fillId="0" borderId="0" xfId="4" applyFont="1" applyFill="1" applyBorder="1" applyAlignment="1">
      <alignment horizontal="left" vertical="top" wrapText="1"/>
    </xf>
    <xf numFmtId="0" fontId="33" fillId="0" borderId="0" xfId="0" applyFont="1" applyFill="1"/>
    <xf numFmtId="0" fontId="33" fillId="0" borderId="0" xfId="0" applyFont="1"/>
    <xf numFmtId="0" fontId="25" fillId="0" borderId="169" xfId="4" applyFont="1" applyBorder="1" applyAlignment="1">
      <alignment vertical="center" wrapText="1"/>
    </xf>
    <xf numFmtId="0" fontId="25" fillId="0" borderId="144" xfId="4" applyFont="1" applyBorder="1" applyAlignment="1">
      <alignment horizontal="left" vertical="center" wrapText="1" indent="1"/>
    </xf>
    <xf numFmtId="0" fontId="26" fillId="0" borderId="171" xfId="4" applyFont="1" applyBorder="1" applyAlignment="1">
      <alignment horizontal="center" vertical="center" wrapText="1"/>
    </xf>
    <xf numFmtId="0" fontId="25" fillId="5" borderId="181" xfId="4" applyFont="1" applyFill="1" applyBorder="1" applyAlignment="1">
      <alignment horizontal="left" vertical="center" wrapText="1" indent="1"/>
    </xf>
    <xf numFmtId="0" fontId="26" fillId="5" borderId="182" xfId="4" applyFont="1" applyFill="1" applyBorder="1" applyAlignment="1">
      <alignment horizontal="center" vertical="center" wrapText="1"/>
    </xf>
    <xf numFmtId="0" fontId="26" fillId="5" borderId="230" xfId="4" applyFont="1" applyFill="1" applyBorder="1" applyAlignment="1">
      <alignment horizontal="center" vertical="center" wrapText="1"/>
    </xf>
    <xf numFmtId="164" fontId="26" fillId="0" borderId="183" xfId="4" applyNumberFormat="1" applyFont="1" applyBorder="1" applyAlignment="1">
      <alignment horizontal="center" vertical="center" wrapText="1"/>
    </xf>
    <xf numFmtId="0" fontId="25" fillId="5" borderId="181" xfId="4" applyFont="1" applyFill="1" applyBorder="1" applyAlignment="1">
      <alignment horizontal="left" vertical="center" wrapText="1"/>
    </xf>
    <xf numFmtId="0" fontId="26" fillId="5" borderId="194" xfId="4" applyFont="1" applyFill="1" applyBorder="1" applyAlignment="1">
      <alignment horizontal="center" vertical="center" wrapText="1"/>
    </xf>
    <xf numFmtId="164" fontId="26" fillId="0" borderId="182" xfId="4" applyNumberFormat="1" applyFont="1" applyBorder="1" applyAlignment="1">
      <alignment horizontal="center" vertical="center" wrapText="1"/>
    </xf>
    <xf numFmtId="0" fontId="26" fillId="0" borderId="183" xfId="4" applyFont="1" applyBorder="1" applyAlignment="1">
      <alignment horizontal="left" vertical="top" wrapText="1"/>
    </xf>
    <xf numFmtId="0" fontId="25" fillId="0" borderId="90" xfId="4" applyFont="1" applyBorder="1" applyAlignment="1">
      <alignment vertical="center" wrapText="1"/>
    </xf>
    <xf numFmtId="0" fontId="25" fillId="0" borderId="117" xfId="4" applyFont="1" applyBorder="1" applyAlignment="1">
      <alignment horizontal="left" vertical="center" wrapText="1" indent="1"/>
    </xf>
    <xf numFmtId="0" fontId="26" fillId="0" borderId="116" xfId="4" applyFont="1" applyBorder="1" applyAlignment="1">
      <alignment horizontal="center" vertical="center" wrapText="1"/>
    </xf>
    <xf numFmtId="0" fontId="26" fillId="5" borderId="150" xfId="4" applyFont="1" applyFill="1" applyBorder="1" applyAlignment="1">
      <alignment horizontal="left" vertical="center" wrapText="1" indent="1"/>
    </xf>
    <xf numFmtId="0" fontId="26" fillId="5" borderId="63" xfId="4" applyFont="1" applyFill="1" applyBorder="1" applyAlignment="1">
      <alignment horizontal="center" vertical="center" wrapText="1"/>
    </xf>
    <xf numFmtId="0" fontId="26" fillId="5" borderId="231" xfId="4" applyFont="1" applyFill="1" applyBorder="1" applyAlignment="1">
      <alignment horizontal="center" vertical="center" wrapText="1"/>
    </xf>
    <xf numFmtId="164" fontId="26" fillId="0" borderId="89" xfId="4" applyNumberFormat="1" applyFont="1" applyBorder="1" applyAlignment="1">
      <alignment horizontal="center" vertical="center" wrapText="1"/>
    </xf>
    <xf numFmtId="0" fontId="26" fillId="5" borderId="150" xfId="4" applyFont="1" applyFill="1" applyBorder="1" applyAlignment="1">
      <alignment horizontal="left" vertical="center" wrapText="1"/>
    </xf>
    <xf numFmtId="164" fontId="26" fillId="0" borderId="63" xfId="4" applyNumberFormat="1" applyFont="1" applyBorder="1" applyAlignment="1">
      <alignment horizontal="center" vertical="center" wrapText="1"/>
    </xf>
    <xf numFmtId="2" fontId="26" fillId="0" borderId="89" xfId="4" applyNumberFormat="1" applyFont="1" applyBorder="1" applyAlignment="1">
      <alignment horizontal="left" vertical="top" wrapText="1"/>
    </xf>
    <xf numFmtId="0" fontId="26" fillId="5" borderId="66" xfId="4" applyFont="1" applyFill="1" applyBorder="1" applyAlignment="1">
      <alignment horizontal="center" vertical="center" wrapText="1"/>
    </xf>
    <xf numFmtId="0" fontId="26" fillId="0" borderId="89" xfId="4" applyFont="1" applyBorder="1" applyAlignment="1">
      <alignment horizontal="left" vertical="top" wrapText="1"/>
    </xf>
    <xf numFmtId="0" fontId="26" fillId="0" borderId="150" xfId="4" applyFont="1" applyBorder="1" applyAlignment="1">
      <alignment horizontal="left" vertical="center" wrapText="1" indent="1"/>
    </xf>
    <xf numFmtId="0" fontId="26" fillId="0" borderId="63" xfId="4" applyFont="1" applyBorder="1" applyAlignment="1">
      <alignment horizontal="center" vertical="center" wrapText="1"/>
    </xf>
    <xf numFmtId="0" fontId="26" fillId="0" borderId="231" xfId="4" applyFont="1" applyBorder="1" applyAlignment="1">
      <alignment horizontal="center" vertical="center" wrapText="1"/>
    </xf>
    <xf numFmtId="0" fontId="26" fillId="0" borderId="150" xfId="4" applyFont="1" applyBorder="1" applyAlignment="1">
      <alignment horizontal="left" vertical="center" wrapText="1"/>
    </xf>
    <xf numFmtId="0" fontId="25" fillId="0" borderId="63" xfId="4" applyFont="1" applyBorder="1" applyAlignment="1">
      <alignment horizontal="center" vertical="center" wrapText="1"/>
    </xf>
    <xf numFmtId="164" fontId="26" fillId="0" borderId="63" xfId="4" applyNumberFormat="1" applyFont="1" applyBorder="1" applyAlignment="1">
      <alignment horizontal="center"/>
    </xf>
    <xf numFmtId="0" fontId="26" fillId="0" borderId="89" xfId="4" applyFont="1" applyBorder="1" applyAlignment="1">
      <alignment horizontal="left" vertical="top"/>
    </xf>
    <xf numFmtId="0" fontId="26" fillId="0" borderId="172" xfId="4" applyFont="1" applyBorder="1" applyAlignment="1">
      <alignment horizontal="center" vertical="center" wrapText="1"/>
    </xf>
    <xf numFmtId="0" fontId="25" fillId="0" borderId="157" xfId="4" applyFont="1" applyBorder="1" applyAlignment="1">
      <alignment horizontal="center" vertical="center" wrapText="1"/>
    </xf>
    <xf numFmtId="0" fontId="25" fillId="0" borderId="54" xfId="4" applyFont="1" applyBorder="1" applyAlignment="1">
      <alignment horizontal="center" vertical="center" wrapText="1"/>
    </xf>
    <xf numFmtId="164" fontId="26" fillId="0" borderId="54" xfId="4" applyNumberFormat="1" applyFont="1" applyBorder="1" applyAlignment="1">
      <alignment horizontal="center"/>
    </xf>
    <xf numFmtId="0" fontId="26" fillId="0" borderId="91" xfId="4" applyFont="1" applyBorder="1" applyAlignment="1">
      <alignment horizontal="left" vertical="top"/>
    </xf>
    <xf numFmtId="0" fontId="26" fillId="0" borderId="172" xfId="4" applyFont="1" applyBorder="1" applyAlignment="1">
      <alignment horizontal="center"/>
    </xf>
    <xf numFmtId="0" fontId="25" fillId="0" borderId="142" xfId="4" applyFont="1" applyBorder="1" applyAlignment="1">
      <alignment horizontal="center" vertical="center" wrapText="1"/>
    </xf>
    <xf numFmtId="0" fontId="25" fillId="0" borderId="55" xfId="4" applyFont="1" applyBorder="1" applyAlignment="1">
      <alignment horizontal="center" vertical="center" wrapText="1"/>
    </xf>
    <xf numFmtId="164" fontId="26" fillId="0" borderId="55" xfId="4" applyNumberFormat="1" applyFont="1" applyBorder="1" applyAlignment="1">
      <alignment horizontal="center"/>
    </xf>
    <xf numFmtId="0" fontId="26" fillId="0" borderId="158" xfId="4" applyFont="1" applyBorder="1" applyAlignment="1">
      <alignment horizontal="left" vertical="top"/>
    </xf>
    <xf numFmtId="0" fontId="25" fillId="0" borderId="159" xfId="4" applyFont="1" applyBorder="1" applyAlignment="1">
      <alignment horizontal="center" vertical="center" wrapText="1"/>
    </xf>
    <xf numFmtId="0" fontId="25" fillId="0" borderId="69" xfId="4" applyFont="1" applyBorder="1" applyAlignment="1">
      <alignment horizontal="center" vertical="center" wrapText="1"/>
    </xf>
    <xf numFmtId="164" fontId="26" fillId="0" borderId="69" xfId="4" applyNumberFormat="1" applyFont="1" applyBorder="1" applyAlignment="1">
      <alignment horizontal="center"/>
    </xf>
    <xf numFmtId="0" fontId="26" fillId="0" borderId="92" xfId="4" applyFont="1" applyBorder="1" applyAlignment="1">
      <alignment horizontal="left" vertical="top"/>
    </xf>
    <xf numFmtId="0" fontId="28" fillId="5" borderId="150" xfId="4" applyFont="1" applyFill="1" applyBorder="1" applyAlignment="1">
      <alignment horizontal="left" vertical="center" wrapText="1"/>
    </xf>
    <xf numFmtId="0" fontId="26" fillId="5" borderId="64" xfId="4" applyFont="1" applyFill="1" applyBorder="1" applyAlignment="1">
      <alignment horizontal="center" vertical="center" wrapText="1"/>
    </xf>
    <xf numFmtId="164" fontId="26" fillId="0" borderId="54" xfId="4" applyNumberFormat="1" applyFont="1" applyFill="1" applyBorder="1" applyAlignment="1">
      <alignment horizontal="center"/>
    </xf>
    <xf numFmtId="0" fontId="26" fillId="0" borderId="91" xfId="4" applyFont="1" applyFill="1" applyBorder="1" applyAlignment="1">
      <alignment horizontal="left" vertical="top"/>
    </xf>
    <xf numFmtId="0" fontId="25" fillId="0" borderId="159" xfId="4" applyFont="1" applyFill="1" applyBorder="1" applyAlignment="1">
      <alignment horizontal="left" vertical="center" wrapText="1"/>
    </xf>
    <xf numFmtId="0" fontId="25" fillId="0" borderId="69" xfId="4" applyFont="1" applyFill="1" applyBorder="1" applyAlignment="1">
      <alignment horizontal="center" vertical="center" wrapText="1"/>
    </xf>
    <xf numFmtId="164" fontId="26" fillId="0" borderId="69" xfId="4" applyNumberFormat="1" applyFont="1" applyFill="1" applyBorder="1" applyAlignment="1">
      <alignment horizontal="center"/>
    </xf>
    <xf numFmtId="0" fontId="26" fillId="0" borderId="92" xfId="4" applyFont="1" applyFill="1" applyBorder="1" applyAlignment="1">
      <alignment horizontal="left" vertical="top"/>
    </xf>
    <xf numFmtId="0" fontId="25" fillId="0" borderId="157" xfId="4" applyFont="1" applyFill="1" applyBorder="1" applyAlignment="1">
      <alignment horizontal="left" vertical="center" wrapText="1"/>
    </xf>
    <xf numFmtId="0" fontId="25" fillId="0" borderId="184" xfId="4" applyFont="1" applyFill="1" applyBorder="1" applyAlignment="1">
      <alignment horizontal="left" vertical="center" wrapText="1"/>
    </xf>
    <xf numFmtId="0" fontId="25" fillId="0" borderId="185" xfId="4" applyFont="1" applyBorder="1" applyAlignment="1">
      <alignment horizontal="center" vertical="center" wrapText="1"/>
    </xf>
    <xf numFmtId="164" fontId="26" fillId="0" borderId="185" xfId="4" applyNumberFormat="1" applyFont="1" applyBorder="1" applyAlignment="1">
      <alignment horizontal="center"/>
    </xf>
    <xf numFmtId="0" fontId="26" fillId="0" borderId="186" xfId="4" applyFont="1" applyBorder="1" applyAlignment="1">
      <alignment horizontal="left" vertical="top"/>
    </xf>
    <xf numFmtId="0" fontId="25" fillId="0" borderId="187" xfId="4" applyFont="1" applyFill="1" applyBorder="1" applyAlignment="1">
      <alignment horizontal="left" vertical="center" wrapText="1"/>
    </xf>
    <xf numFmtId="0" fontId="25" fillId="0" borderId="188" xfId="4" applyFont="1" applyBorder="1" applyAlignment="1">
      <alignment horizontal="center" vertical="center" wrapText="1"/>
    </xf>
    <xf numFmtId="164" fontId="26" fillId="0" borderId="188" xfId="4" applyNumberFormat="1" applyFont="1" applyBorder="1" applyAlignment="1">
      <alignment horizontal="center"/>
    </xf>
    <xf numFmtId="0" fontId="26" fillId="0" borderId="189" xfId="4" applyFont="1" applyBorder="1" applyAlignment="1">
      <alignment horizontal="left" vertical="top"/>
    </xf>
    <xf numFmtId="0" fontId="25" fillId="0" borderId="190" xfId="4" applyFont="1" applyFill="1" applyBorder="1" applyAlignment="1">
      <alignment horizontal="left" vertical="center" wrapText="1"/>
    </xf>
    <xf numFmtId="0" fontId="25" fillId="0" borderId="191" xfId="4" applyFont="1" applyBorder="1" applyAlignment="1">
      <alignment horizontal="center" vertical="center" wrapText="1"/>
    </xf>
    <xf numFmtId="164" fontId="26" fillId="0" borderId="191" xfId="4" applyNumberFormat="1" applyFont="1" applyBorder="1" applyAlignment="1">
      <alignment horizontal="center"/>
    </xf>
    <xf numFmtId="0" fontId="26" fillId="0" borderId="192" xfId="4" applyFont="1" applyBorder="1" applyAlignment="1">
      <alignment horizontal="left" vertical="top"/>
    </xf>
    <xf numFmtId="0" fontId="25" fillId="0" borderId="150" xfId="4" applyFont="1" applyFill="1" applyBorder="1" applyAlignment="1">
      <alignment horizontal="left" vertical="center" wrapText="1"/>
    </xf>
    <xf numFmtId="0" fontId="25" fillId="0" borderId="176" xfId="4" applyFont="1" applyBorder="1" applyAlignment="1">
      <alignment vertical="center" wrapText="1"/>
    </xf>
    <xf numFmtId="0" fontId="25" fillId="0" borderId="115" xfId="4" applyFont="1" applyBorder="1" applyAlignment="1">
      <alignment horizontal="left" vertical="center" wrapText="1" indent="1"/>
    </xf>
    <xf numFmtId="0" fontId="26" fillId="0" borderId="177" xfId="4" applyFont="1" applyBorder="1" applyAlignment="1">
      <alignment horizontal="center" vertical="center" wrapText="1"/>
    </xf>
    <xf numFmtId="0" fontId="26" fillId="0" borderId="152" xfId="4" applyFont="1" applyBorder="1" applyAlignment="1">
      <alignment horizontal="left" vertical="center" wrapText="1" indent="1"/>
    </xf>
    <xf numFmtId="0" fontId="26" fillId="0" borderId="153" xfId="4" applyFont="1" applyBorder="1" applyAlignment="1">
      <alignment horizontal="center" vertical="center" wrapText="1"/>
    </xf>
    <xf numFmtId="0" fontId="26" fillId="0" borderId="232" xfId="4" applyFont="1" applyBorder="1" applyAlignment="1">
      <alignment horizontal="center" vertical="center" wrapText="1"/>
    </xf>
    <xf numFmtId="164" fontId="26" fillId="0" borderId="154" xfId="4" applyNumberFormat="1" applyFont="1" applyBorder="1" applyAlignment="1">
      <alignment horizontal="center" vertical="center" wrapText="1"/>
    </xf>
    <xf numFmtId="0" fontId="26" fillId="0" borderId="152" xfId="4" applyFont="1" applyBorder="1" applyAlignment="1">
      <alignment horizontal="left" vertical="center" wrapText="1"/>
    </xf>
    <xf numFmtId="164" fontId="26" fillId="0" borderId="153" xfId="4" applyNumberFormat="1" applyFont="1" applyBorder="1" applyAlignment="1">
      <alignment horizontal="center" vertical="center" wrapText="1"/>
    </xf>
    <xf numFmtId="0" fontId="26" fillId="0" borderId="154" xfId="4" applyFont="1" applyBorder="1" applyAlignment="1">
      <alignment horizontal="left" vertical="top" wrapText="1"/>
    </xf>
    <xf numFmtId="0" fontId="25" fillId="15" borderId="80" xfId="0" applyFont="1" applyFill="1" applyBorder="1" applyAlignment="1">
      <alignment horizontal="left" vertical="center" wrapText="1" indent="1"/>
    </xf>
    <xf numFmtId="0" fontId="23" fillId="15" borderId="178" xfId="0" applyFont="1" applyFill="1" applyBorder="1" applyAlignment="1">
      <alignment horizontal="center" vertical="center" wrapText="1"/>
    </xf>
    <xf numFmtId="0" fontId="23" fillId="15" borderId="179" xfId="0" applyFont="1" applyFill="1" applyBorder="1" applyAlignment="1">
      <alignment horizontal="left" vertical="center" wrapText="1" indent="5"/>
    </xf>
    <xf numFmtId="0" fontId="23" fillId="15" borderId="167" xfId="0" applyFont="1" applyFill="1" applyBorder="1" applyAlignment="1">
      <alignment horizontal="left" vertical="center" wrapText="1" indent="1"/>
    </xf>
    <xf numFmtId="0" fontId="23" fillId="15" borderId="229" xfId="0" applyFont="1" applyFill="1" applyBorder="1" applyAlignment="1">
      <alignment horizontal="left" vertical="center" wrapText="1" indent="1"/>
    </xf>
    <xf numFmtId="0" fontId="23" fillId="15" borderId="165" xfId="0" applyFont="1" applyFill="1" applyBorder="1" applyAlignment="1">
      <alignment horizontal="left" vertical="center" wrapText="1" indent="1"/>
    </xf>
    <xf numFmtId="0" fontId="25" fillId="15" borderId="165" xfId="0" applyFont="1" applyFill="1" applyBorder="1" applyAlignment="1">
      <alignment horizontal="center" vertical="center" wrapText="1"/>
    </xf>
    <xf numFmtId="0" fontId="25" fillId="15" borderId="179" xfId="0" applyFont="1" applyFill="1" applyBorder="1" applyAlignment="1">
      <alignment horizontal="center" vertical="center" wrapText="1"/>
    </xf>
    <xf numFmtId="165" fontId="25" fillId="14" borderId="98" xfId="0" applyNumberFormat="1" applyFont="1" applyFill="1" applyBorder="1" applyAlignment="1">
      <alignment horizontal="left" vertical="center" wrapText="1" indent="1"/>
    </xf>
    <xf numFmtId="0" fontId="23" fillId="14" borderId="99" xfId="0" applyFont="1" applyFill="1" applyBorder="1" applyAlignment="1">
      <alignment horizontal="left" vertical="center" wrapText="1" indent="1"/>
    </xf>
    <xf numFmtId="0" fontId="23" fillId="14" borderId="32" xfId="0" applyFont="1" applyFill="1" applyBorder="1" applyAlignment="1">
      <alignment horizontal="left" vertical="center" wrapText="1" indent="1"/>
    </xf>
    <xf numFmtId="0" fontId="23" fillId="14" borderId="31" xfId="0" applyFont="1" applyFill="1" applyBorder="1" applyAlignment="1">
      <alignment horizontal="left" vertical="center" wrapText="1" indent="1"/>
    </xf>
    <xf numFmtId="165" fontId="25" fillId="14" borderId="31" xfId="0" applyNumberFormat="1" applyFont="1" applyFill="1" applyBorder="1" applyAlignment="1">
      <alignment horizontal="center" vertical="center" wrapText="1"/>
    </xf>
    <xf numFmtId="165" fontId="25" fillId="14" borderId="180" xfId="0" applyNumberFormat="1" applyFont="1" applyFill="1" applyBorder="1" applyAlignment="1">
      <alignment horizontal="center" vertical="center" wrapText="1"/>
    </xf>
    <xf numFmtId="165" fontId="25" fillId="15" borderId="96" xfId="0" applyNumberFormat="1" applyFont="1" applyFill="1" applyBorder="1" applyAlignment="1">
      <alignment horizontal="left" vertical="center" wrapText="1" indent="1"/>
    </xf>
    <xf numFmtId="164" fontId="23" fillId="15" borderId="100" xfId="0" applyNumberFormat="1" applyFont="1" applyFill="1" applyBorder="1" applyAlignment="1">
      <alignment horizontal="left" vertical="center" wrapText="1" indent="1"/>
    </xf>
    <xf numFmtId="164" fontId="23" fillId="15" borderId="29" xfId="0" applyNumberFormat="1" applyFont="1" applyFill="1" applyBorder="1" applyAlignment="1">
      <alignment horizontal="left" vertical="center" wrapText="1" indent="1"/>
    </xf>
    <xf numFmtId="0" fontId="25" fillId="15" borderId="29" xfId="0" applyNumberFormat="1" applyFont="1" applyFill="1" applyBorder="1" applyAlignment="1">
      <alignment horizontal="center" vertical="center" wrapText="1"/>
    </xf>
    <xf numFmtId="0" fontId="25" fillId="15" borderId="100" xfId="0" applyNumberFormat="1" applyFont="1" applyFill="1" applyBorder="1" applyAlignment="1">
      <alignment horizontal="center" vertical="center" wrapText="1"/>
    </xf>
    <xf numFmtId="165" fontId="26" fillId="15" borderId="101" xfId="0" applyNumberFormat="1" applyFont="1" applyFill="1" applyBorder="1" applyAlignment="1">
      <alignment horizontal="left" vertical="center" wrapText="1" indent="1"/>
    </xf>
    <xf numFmtId="164" fontId="23" fillId="15" borderId="122" xfId="0" applyNumberFormat="1" applyFont="1" applyFill="1" applyBorder="1" applyAlignment="1">
      <alignment horizontal="center" vertical="center" wrapText="1"/>
    </xf>
    <xf numFmtId="165" fontId="24" fillId="15" borderId="102" xfId="0" applyNumberFormat="1" applyFont="1" applyFill="1" applyBorder="1" applyAlignment="1">
      <alignment horizontal="left" vertical="center" wrapText="1" indent="5"/>
    </xf>
    <xf numFmtId="164" fontId="23" fillId="15" borderId="33" xfId="0" applyNumberFormat="1" applyFont="1" applyFill="1" applyBorder="1" applyAlignment="1">
      <alignment horizontal="left" vertical="center" wrapText="1" indent="1"/>
    </xf>
    <xf numFmtId="165" fontId="26" fillId="15" borderId="33" xfId="0" applyNumberFormat="1" applyFont="1" applyFill="1" applyBorder="1" applyAlignment="1">
      <alignment horizontal="center" vertical="center" wrapText="1"/>
    </xf>
    <xf numFmtId="165" fontId="26" fillId="15" borderId="102" xfId="0" applyNumberFormat="1" applyFont="1" applyFill="1" applyBorder="1" applyAlignment="1">
      <alignment horizontal="center" vertical="center" wrapText="1"/>
    </xf>
    <xf numFmtId="0" fontId="25" fillId="16" borderId="84" xfId="0" applyFont="1" applyFill="1" applyBorder="1" applyAlignment="1">
      <alignment horizontal="left" vertical="center" wrapText="1" indent="1"/>
    </xf>
    <xf numFmtId="164" fontId="23" fillId="16" borderId="124" xfId="0" applyNumberFormat="1" applyFont="1" applyFill="1" applyBorder="1" applyAlignment="1">
      <alignment horizontal="center" vertical="center" wrapText="1"/>
    </xf>
    <xf numFmtId="0" fontId="23" fillId="16" borderId="104" xfId="0" applyFont="1" applyFill="1" applyBorder="1" applyAlignment="1">
      <alignment horizontal="left" vertical="center" wrapText="1" indent="5"/>
    </xf>
    <xf numFmtId="164" fontId="23" fillId="16" borderId="34" xfId="0" applyNumberFormat="1" applyFont="1" applyFill="1" applyBorder="1" applyAlignment="1">
      <alignment horizontal="left" vertical="center" wrapText="1" indent="1"/>
    </xf>
    <xf numFmtId="0" fontId="25" fillId="16" borderId="34" xfId="0" applyFont="1" applyFill="1" applyBorder="1" applyAlignment="1">
      <alignment horizontal="center" vertical="center" wrapText="1"/>
    </xf>
    <xf numFmtId="0" fontId="25" fillId="16" borderId="104" xfId="0" applyFont="1" applyFill="1" applyBorder="1" applyAlignment="1">
      <alignment horizontal="center" vertical="center" wrapText="1"/>
    </xf>
    <xf numFmtId="165" fontId="25" fillId="2" borderId="103" xfId="0" applyNumberFormat="1" applyFont="1" applyFill="1" applyBorder="1" applyAlignment="1">
      <alignment horizontal="left" vertical="center" wrapText="1" indent="1"/>
    </xf>
    <xf numFmtId="0" fontId="23" fillId="2" borderId="123" xfId="0" applyFont="1" applyFill="1" applyBorder="1" applyAlignment="1">
      <alignment horizontal="center" vertical="center" wrapText="1"/>
    </xf>
    <xf numFmtId="165" fontId="23" fillId="2" borderId="99" xfId="0" applyNumberFormat="1" applyFont="1" applyFill="1" applyBorder="1" applyAlignment="1">
      <alignment horizontal="left" vertical="center" wrapText="1" indent="5"/>
    </xf>
    <xf numFmtId="0" fontId="23" fillId="2" borderId="32" xfId="0" applyFont="1" applyFill="1" applyBorder="1" applyAlignment="1">
      <alignment horizontal="left" vertical="center" wrapText="1" indent="1"/>
    </xf>
    <xf numFmtId="165" fontId="25" fillId="2" borderId="32" xfId="0" applyNumberFormat="1" applyFont="1" applyFill="1" applyBorder="1" applyAlignment="1">
      <alignment horizontal="center" vertical="center" wrapText="1"/>
    </xf>
    <xf numFmtId="165" fontId="25" fillId="2" borderId="99" xfId="0" applyNumberFormat="1" applyFont="1" applyFill="1" applyBorder="1" applyAlignment="1">
      <alignment horizontal="center" vertical="center" wrapText="1"/>
    </xf>
    <xf numFmtId="165" fontId="25" fillId="18" borderId="173" xfId="0" applyNumberFormat="1" applyFont="1" applyFill="1" applyBorder="1" applyAlignment="1">
      <alignment horizontal="left" vertical="center" wrapText="1" indent="1"/>
    </xf>
    <xf numFmtId="0" fontId="23" fillId="18" borderId="125" xfId="0" applyFont="1" applyFill="1" applyBorder="1" applyAlignment="1">
      <alignment horizontal="center" vertical="center" wrapText="1"/>
    </xf>
    <xf numFmtId="165" fontId="23" fillId="18" borderId="126" xfId="0" applyNumberFormat="1" applyFont="1" applyFill="1" applyBorder="1" applyAlignment="1">
      <alignment horizontal="left" vertical="center" wrapText="1" indent="5"/>
    </xf>
    <xf numFmtId="165" fontId="23" fillId="18" borderId="125" xfId="0" applyNumberFormat="1" applyFont="1" applyFill="1" applyBorder="1" applyAlignment="1">
      <alignment horizontal="left" vertical="center" wrapText="1" indent="5"/>
    </xf>
    <xf numFmtId="0" fontId="23" fillId="18" borderId="35" xfId="0" applyFont="1" applyFill="1" applyBorder="1" applyAlignment="1">
      <alignment horizontal="left" vertical="center" wrapText="1" indent="1"/>
    </xf>
    <xf numFmtId="0" fontId="23" fillId="18" borderId="136" xfId="0" applyFont="1" applyFill="1" applyBorder="1" applyAlignment="1">
      <alignment horizontal="left" vertical="center" wrapText="1" indent="1"/>
    </xf>
    <xf numFmtId="165" fontId="23" fillId="2" borderId="104" xfId="0" applyNumberFormat="1" applyFont="1" applyFill="1" applyBorder="1" applyAlignment="1">
      <alignment horizontal="left" vertical="center" wrapText="1" indent="5"/>
    </xf>
    <xf numFmtId="0" fontId="23" fillId="2" borderId="34" xfId="0" applyFont="1" applyFill="1" applyBorder="1" applyAlignment="1">
      <alignment horizontal="left" vertical="center" wrapText="1" indent="1"/>
    </xf>
    <xf numFmtId="165" fontId="25" fillId="18" borderId="35" xfId="0" applyNumberFormat="1" applyFont="1" applyFill="1" applyBorder="1" applyAlignment="1">
      <alignment horizontal="center" vertical="center" wrapText="1"/>
    </xf>
    <xf numFmtId="165" fontId="25" fillId="18" borderId="126" xfId="0" applyNumberFormat="1" applyFont="1" applyFill="1" applyBorder="1" applyAlignment="1">
      <alignment horizontal="center" vertical="center" wrapText="1"/>
    </xf>
    <xf numFmtId="0" fontId="23" fillId="2" borderId="105" xfId="4" applyFont="1" applyFill="1" applyBorder="1" applyAlignment="1">
      <alignment horizontal="left" vertical="center" wrapText="1" indent="1"/>
    </xf>
    <xf numFmtId="165" fontId="25" fillId="18" borderId="174" xfId="4" applyNumberFormat="1" applyFont="1" applyFill="1" applyBorder="1" applyAlignment="1">
      <alignment horizontal="left" vertical="center" wrapText="1" indent="5"/>
    </xf>
    <xf numFmtId="165" fontId="23" fillId="18" borderId="175" xfId="4" applyNumberFormat="1" applyFont="1" applyFill="1" applyBorder="1" applyAlignment="1">
      <alignment horizontal="center" vertical="center" wrapText="1"/>
    </xf>
    <xf numFmtId="165" fontId="23" fillId="2" borderId="143" xfId="4" applyNumberFormat="1" applyFont="1" applyFill="1" applyBorder="1" applyAlignment="1">
      <alignment horizontal="left" vertical="center" wrapText="1" indent="5"/>
    </xf>
    <xf numFmtId="165" fontId="23" fillId="2" borderId="107" xfId="4" applyNumberFormat="1" applyFont="1" applyFill="1" applyBorder="1" applyAlignment="1">
      <alignment horizontal="left" vertical="center" wrapText="1" indent="5"/>
    </xf>
    <xf numFmtId="165" fontId="23" fillId="2" borderId="138" xfId="4" applyNumberFormat="1" applyFont="1" applyFill="1" applyBorder="1" applyAlignment="1">
      <alignment horizontal="left" vertical="center" wrapText="1" indent="5"/>
    </xf>
    <xf numFmtId="0" fontId="23" fillId="2" borderId="108" xfId="4" applyFont="1" applyFill="1" applyBorder="1" applyAlignment="1">
      <alignment horizontal="left" vertical="center" wrapText="1" indent="1"/>
    </xf>
    <xf numFmtId="0" fontId="23" fillId="2" borderId="107" xfId="4" applyFont="1" applyFill="1" applyBorder="1" applyAlignment="1">
      <alignment horizontal="center" vertical="center" wrapText="1"/>
    </xf>
    <xf numFmtId="0" fontId="23" fillId="2" borderId="108" xfId="4" applyFont="1" applyFill="1" applyBorder="1" applyAlignment="1">
      <alignment horizontal="center" vertical="center" wrapText="1"/>
    </xf>
    <xf numFmtId="0" fontId="23" fillId="0" borderId="169" xfId="4" applyFont="1" applyBorder="1" applyAlignment="1">
      <alignment vertical="center" wrapText="1"/>
    </xf>
    <xf numFmtId="0" fontId="25" fillId="0" borderId="181" xfId="4" applyFont="1" applyBorder="1" applyAlignment="1">
      <alignment horizontal="left" vertical="center" wrapText="1" indent="1"/>
    </xf>
    <xf numFmtId="0" fontId="26" fillId="0" borderId="183" xfId="4" applyFont="1" applyBorder="1" applyAlignment="1">
      <alignment horizontal="center" vertical="center" wrapText="1"/>
    </xf>
    <xf numFmtId="0" fontId="26" fillId="5" borderId="181" xfId="4" applyFont="1" applyFill="1" applyBorder="1" applyAlignment="1">
      <alignment horizontal="left" vertical="center" wrapText="1" indent="1"/>
    </xf>
    <xf numFmtId="164" fontId="26" fillId="5" borderId="183" xfId="4" applyNumberFormat="1" applyFont="1" applyFill="1" applyBorder="1" applyAlignment="1">
      <alignment horizontal="center" vertical="center" wrapText="1"/>
    </xf>
    <xf numFmtId="0" fontId="26" fillId="5" borderId="181" xfId="4" applyFont="1" applyFill="1" applyBorder="1" applyAlignment="1">
      <alignment horizontal="left" vertical="center" wrapText="1"/>
    </xf>
    <xf numFmtId="0" fontId="26" fillId="21" borderId="182" xfId="4" applyFont="1" applyFill="1" applyBorder="1" applyAlignment="1">
      <alignment horizontal="left" vertical="center" wrapText="1" indent="1"/>
    </xf>
    <xf numFmtId="0" fontId="23" fillId="0" borderId="90" xfId="4" applyFont="1" applyBorder="1" applyAlignment="1">
      <alignment vertical="center" wrapText="1"/>
    </xf>
    <xf numFmtId="0" fontId="26" fillId="0" borderId="89" xfId="4" applyFont="1" applyBorder="1" applyAlignment="1">
      <alignment horizontal="center" vertical="center" wrapText="1"/>
    </xf>
    <xf numFmtId="164" fontId="26" fillId="5" borderId="89" xfId="4" applyNumberFormat="1" applyFont="1" applyFill="1" applyBorder="1" applyAlignment="1">
      <alignment horizontal="center" vertical="center" wrapText="1"/>
    </xf>
    <xf numFmtId="0" fontId="26" fillId="21" borderId="63" xfId="4" applyFont="1" applyFill="1" applyBorder="1" applyAlignment="1">
      <alignment horizontal="left" vertical="center" wrapText="1" indent="1"/>
    </xf>
    <xf numFmtId="0" fontId="26" fillId="0" borderId="63" xfId="4" applyFont="1" applyBorder="1" applyAlignment="1">
      <alignment horizontal="left" vertical="center" wrapText="1" indent="1"/>
    </xf>
    <xf numFmtId="0" fontId="26" fillId="0" borderId="157" xfId="4" applyFont="1" applyBorder="1" applyAlignment="1">
      <alignment horizontal="left" vertical="center" wrapText="1"/>
    </xf>
    <xf numFmtId="0" fontId="26" fillId="0" borderId="54" xfId="4" applyFont="1" applyBorder="1" applyAlignment="1">
      <alignment horizontal="left" vertical="center" wrapText="1" indent="1"/>
    </xf>
    <xf numFmtId="0" fontId="26" fillId="0" borderId="89" xfId="4" applyFont="1" applyBorder="1" applyAlignment="1">
      <alignment horizontal="center"/>
    </xf>
    <xf numFmtId="0" fontId="26" fillId="0" borderId="142" xfId="4" applyFont="1" applyBorder="1" applyAlignment="1">
      <alignment horizontal="left" vertical="center" wrapText="1"/>
    </xf>
    <xf numFmtId="0" fontId="26" fillId="0" borderId="55" xfId="4" applyFont="1" applyBorder="1" applyAlignment="1">
      <alignment horizontal="left" vertical="center" wrapText="1" indent="1"/>
    </xf>
    <xf numFmtId="0" fontId="26" fillId="21" borderId="63" xfId="4" applyFont="1" applyFill="1" applyBorder="1" applyAlignment="1">
      <alignment horizontal="center" vertical="center" wrapText="1"/>
    </xf>
    <xf numFmtId="0" fontId="26" fillId="21" borderId="231" xfId="4" applyFont="1" applyFill="1" applyBorder="1" applyAlignment="1">
      <alignment horizontal="center" vertical="center" wrapText="1"/>
    </xf>
    <xf numFmtId="0" fontId="26" fillId="0" borderId="142" xfId="0" applyFont="1" applyBorder="1" applyAlignment="1">
      <alignment horizontal="left" vertical="center" wrapText="1"/>
    </xf>
    <xf numFmtId="0" fontId="26" fillId="0" borderId="55" xfId="0" applyFont="1" applyBorder="1" applyAlignment="1">
      <alignment horizontal="center" vertical="center" wrapText="1"/>
    </xf>
    <xf numFmtId="164" fontId="26" fillId="0" borderId="55" xfId="0" applyNumberFormat="1" applyFont="1" applyBorder="1" applyAlignment="1">
      <alignment horizontal="center" vertical="center"/>
    </xf>
    <xf numFmtId="0" fontId="26" fillId="0" borderId="159" xfId="0" applyFont="1" applyBorder="1" applyAlignment="1">
      <alignment horizontal="left" vertical="center" wrapText="1"/>
    </xf>
    <xf numFmtId="0" fontId="26" fillId="0" borderId="56" xfId="0" applyFont="1" applyBorder="1" applyAlignment="1">
      <alignment horizontal="center" vertical="center" wrapText="1"/>
    </xf>
    <xf numFmtId="164" fontId="26" fillId="0" borderId="56" xfId="0" applyNumberFormat="1" applyFont="1" applyBorder="1" applyAlignment="1">
      <alignment horizontal="center" vertical="center"/>
    </xf>
    <xf numFmtId="0" fontId="26" fillId="0" borderId="150" xfId="0" applyFont="1" applyBorder="1" applyAlignment="1">
      <alignment horizontal="left" vertical="center" wrapText="1"/>
    </xf>
    <xf numFmtId="164" fontId="26" fillId="0" borderId="63" xfId="0" applyNumberFormat="1" applyFont="1" applyBorder="1" applyAlignment="1">
      <alignment horizontal="center" vertical="center"/>
    </xf>
    <xf numFmtId="0" fontId="26" fillId="0" borderId="209" xfId="4" applyFont="1" applyBorder="1" applyAlignment="1">
      <alignment horizontal="left" vertical="center" wrapText="1"/>
    </xf>
    <xf numFmtId="0" fontId="26" fillId="0" borderId="210" xfId="4" applyFont="1" applyBorder="1" applyAlignment="1">
      <alignment horizontal="left" vertical="center" wrapText="1" indent="1"/>
    </xf>
    <xf numFmtId="164" fontId="26" fillId="0" borderId="210" xfId="4" applyNumberFormat="1" applyFont="1" applyBorder="1" applyAlignment="1">
      <alignment horizontal="center"/>
    </xf>
    <xf numFmtId="0" fontId="26" fillId="0" borderId="211" xfId="4" applyFont="1" applyBorder="1" applyAlignment="1">
      <alignment horizontal="left" vertical="top"/>
    </xf>
    <xf numFmtId="0" fontId="26" fillId="0" borderId="159" xfId="4" applyFont="1" applyBorder="1" applyAlignment="1">
      <alignment horizontal="left" vertical="center" wrapText="1"/>
    </xf>
    <xf numFmtId="0" fontId="26" fillId="0" borderId="69" xfId="4" applyFont="1" applyBorder="1" applyAlignment="1">
      <alignment horizontal="left" vertical="center" wrapText="1" indent="1"/>
    </xf>
    <xf numFmtId="0" fontId="34" fillId="0" borderId="150" xfId="4" applyFont="1" applyBorder="1" applyAlignment="1">
      <alignment horizontal="left" vertical="center" wrapText="1" indent="1"/>
    </xf>
    <xf numFmtId="0" fontId="34" fillId="0" borderId="150" xfId="4" applyFont="1" applyBorder="1" applyAlignment="1">
      <alignment horizontal="left" vertical="center" wrapText="1"/>
    </xf>
    <xf numFmtId="0" fontId="26" fillId="0" borderId="212" xfId="4" applyFont="1" applyBorder="1" applyAlignment="1">
      <alignment horizontal="left" vertical="center" wrapText="1"/>
    </xf>
    <xf numFmtId="0" fontId="26" fillId="0" borderId="63" xfId="4" applyFont="1" applyBorder="1" applyAlignment="1">
      <alignment horizontal="left" vertical="center" wrapText="1"/>
    </xf>
    <xf numFmtId="0" fontId="26" fillId="21" borderId="150" xfId="4" applyFont="1" applyFill="1" applyBorder="1" applyAlignment="1">
      <alignment horizontal="left" vertical="center" wrapText="1" indent="1"/>
    </xf>
    <xf numFmtId="0" fontId="23" fillId="0" borderId="176" xfId="4" applyFont="1" applyBorder="1" applyAlignment="1">
      <alignment vertical="center" wrapText="1"/>
    </xf>
    <xf numFmtId="0" fontId="26" fillId="0" borderId="151" xfId="4" applyFont="1" applyBorder="1" applyAlignment="1">
      <alignment horizontal="left" vertical="center" wrapText="1" indent="1"/>
    </xf>
    <xf numFmtId="0" fontId="26" fillId="0" borderId="93" xfId="4" applyFont="1" applyBorder="1" applyAlignment="1">
      <alignment horizontal="center" vertical="center" wrapText="1"/>
    </xf>
    <xf numFmtId="0" fontId="26" fillId="0" borderId="64" xfId="4" applyFont="1" applyBorder="1" applyAlignment="1">
      <alignment horizontal="center" vertical="center" wrapText="1"/>
    </xf>
    <xf numFmtId="0" fontId="26" fillId="0" borderId="233" xfId="4" applyFont="1" applyBorder="1" applyAlignment="1">
      <alignment horizontal="center" vertical="center" wrapText="1"/>
    </xf>
    <xf numFmtId="164" fontId="26" fillId="0" borderId="93" xfId="4" applyNumberFormat="1" applyFont="1" applyBorder="1" applyAlignment="1">
      <alignment horizontal="center" vertical="center" wrapText="1"/>
    </xf>
    <xf numFmtId="0" fontId="26" fillId="0" borderId="151" xfId="4" applyFont="1" applyBorder="1" applyAlignment="1">
      <alignment horizontal="left" vertical="center" wrapText="1"/>
    </xf>
    <xf numFmtId="0" fontId="26" fillId="0" borderId="64" xfId="4" applyFont="1" applyBorder="1" applyAlignment="1">
      <alignment horizontal="left" vertical="center" wrapText="1" indent="1"/>
    </xf>
    <xf numFmtId="164" fontId="26" fillId="0" borderId="64" xfId="4" applyNumberFormat="1" applyFont="1" applyBorder="1" applyAlignment="1">
      <alignment horizontal="center" vertical="center" wrapText="1"/>
    </xf>
    <xf numFmtId="0" fontId="26" fillId="0" borderId="93" xfId="4" applyFont="1" applyBorder="1" applyAlignment="1">
      <alignment horizontal="left" vertical="top" wrapText="1"/>
    </xf>
    <xf numFmtId="0" fontId="23" fillId="15" borderId="129" xfId="4" applyFont="1" applyFill="1" applyBorder="1" applyAlignment="1">
      <alignment horizontal="left" vertical="center" wrapText="1" indent="1"/>
    </xf>
    <xf numFmtId="0" fontId="25" fillId="15" borderId="223" xfId="4" applyFont="1" applyFill="1" applyBorder="1" applyAlignment="1">
      <alignment horizontal="left" vertical="center" wrapText="1" indent="5"/>
    </xf>
    <xf numFmtId="0" fontId="23" fillId="15" borderId="207" xfId="4" applyFont="1" applyFill="1" applyBorder="1" applyAlignment="1">
      <alignment horizontal="center" vertical="center" wrapText="1"/>
    </xf>
    <xf numFmtId="0" fontId="23" fillId="15" borderId="223" xfId="4" applyFont="1" applyFill="1" applyBorder="1" applyAlignment="1">
      <alignment horizontal="center" vertical="center" wrapText="1"/>
    </xf>
    <xf numFmtId="0" fontId="23" fillId="15" borderId="206" xfId="4" applyFont="1" applyFill="1" applyBorder="1" applyAlignment="1">
      <alignment horizontal="left" vertical="center" wrapText="1" indent="5"/>
    </xf>
    <xf numFmtId="0" fontId="23" fillId="15" borderId="234" xfId="4" applyFont="1" applyFill="1" applyBorder="1" applyAlignment="1">
      <alignment horizontal="left" vertical="center" wrapText="1" indent="5"/>
    </xf>
    <xf numFmtId="0" fontId="23" fillId="15" borderId="207" xfId="4" applyFont="1" applyFill="1" applyBorder="1" applyAlignment="1">
      <alignment horizontal="left" vertical="center" wrapText="1" indent="1"/>
    </xf>
    <xf numFmtId="0" fontId="23" fillId="15" borderId="206" xfId="4" applyFont="1" applyFill="1" applyBorder="1" applyAlignment="1">
      <alignment horizontal="center" vertical="center" wrapText="1"/>
    </xf>
    <xf numFmtId="0" fontId="23" fillId="14" borderId="84" xfId="4" applyFont="1" applyFill="1" applyBorder="1" applyAlignment="1">
      <alignment horizontal="left" vertical="center" wrapText="1" indent="1"/>
    </xf>
    <xf numFmtId="165" fontId="25" fillId="14" borderId="124" xfId="4" applyNumberFormat="1" applyFont="1" applyFill="1" applyBorder="1" applyAlignment="1">
      <alignment horizontal="left" vertical="center" wrapText="1" indent="5"/>
    </xf>
    <xf numFmtId="0" fontId="23" fillId="14" borderId="205" xfId="4" applyFont="1" applyFill="1" applyBorder="1" applyAlignment="1">
      <alignment horizontal="center" vertical="center" wrapText="1"/>
    </xf>
    <xf numFmtId="165" fontId="23" fillId="14" borderId="124" xfId="4" applyNumberFormat="1" applyFont="1" applyFill="1" applyBorder="1" applyAlignment="1">
      <alignment horizontal="center" vertical="center" wrapText="1"/>
    </xf>
    <xf numFmtId="165" fontId="23" fillId="14" borderId="34" xfId="4" applyNumberFormat="1" applyFont="1" applyFill="1" applyBorder="1" applyAlignment="1">
      <alignment horizontal="left" vertical="center" wrapText="1" indent="5"/>
    </xf>
    <xf numFmtId="165" fontId="23" fillId="14" borderId="136" xfId="4" applyNumberFormat="1" applyFont="1" applyFill="1" applyBorder="1" applyAlignment="1">
      <alignment horizontal="left" vertical="center" wrapText="1" indent="5"/>
    </xf>
    <xf numFmtId="0" fontId="23" fillId="14" borderId="205" xfId="4" applyFont="1" applyFill="1" applyBorder="1" applyAlignment="1">
      <alignment horizontal="left" vertical="center" wrapText="1" indent="1"/>
    </xf>
    <xf numFmtId="0" fontId="23" fillId="14" borderId="204" xfId="4" applyFont="1" applyFill="1" applyBorder="1" applyAlignment="1">
      <alignment horizontal="center" vertical="center" wrapText="1"/>
    </xf>
    <xf numFmtId="0" fontId="23" fillId="15" borderId="96" xfId="4" applyFont="1" applyFill="1" applyBorder="1" applyAlignment="1">
      <alignment horizontal="left" vertical="center" wrapText="1" indent="1"/>
    </xf>
    <xf numFmtId="165" fontId="25" fillId="15" borderId="120" xfId="4" applyNumberFormat="1" applyFont="1" applyFill="1" applyBorder="1" applyAlignment="1">
      <alignment horizontal="left" vertical="center" wrapText="1" indent="5"/>
    </xf>
    <xf numFmtId="164" fontId="23" fillId="15" borderId="100" xfId="4" applyNumberFormat="1" applyFont="1" applyFill="1" applyBorder="1" applyAlignment="1">
      <alignment horizontal="center" vertical="center" wrapText="1"/>
    </xf>
    <xf numFmtId="165" fontId="23" fillId="15" borderId="120" xfId="4" applyNumberFormat="1" applyFont="1" applyFill="1" applyBorder="1" applyAlignment="1">
      <alignment horizontal="center" vertical="center" wrapText="1"/>
    </xf>
    <xf numFmtId="165" fontId="23" fillId="15" borderId="29" xfId="4" applyNumberFormat="1" applyFont="1" applyFill="1" applyBorder="1" applyAlignment="1">
      <alignment horizontal="left" vertical="center" wrapText="1" indent="5"/>
    </xf>
    <xf numFmtId="165" fontId="23" fillId="15" borderId="134" xfId="4" applyNumberFormat="1" applyFont="1" applyFill="1" applyBorder="1" applyAlignment="1">
      <alignment horizontal="left" vertical="center" wrapText="1" indent="5"/>
    </xf>
    <xf numFmtId="164" fontId="23" fillId="15" borderId="100" xfId="4" applyNumberFormat="1" applyFont="1" applyFill="1" applyBorder="1" applyAlignment="1">
      <alignment horizontal="left" vertical="center" wrapText="1" indent="1"/>
    </xf>
    <xf numFmtId="164" fontId="23" fillId="15" borderId="29" xfId="4" applyNumberFormat="1" applyFont="1" applyFill="1" applyBorder="1" applyAlignment="1">
      <alignment horizontal="center" vertical="center" wrapText="1"/>
    </xf>
    <xf numFmtId="0" fontId="23" fillId="15" borderId="101" xfId="4" applyFont="1" applyFill="1" applyBorder="1" applyAlignment="1">
      <alignment horizontal="left" vertical="center" wrapText="1" indent="1"/>
    </xf>
    <xf numFmtId="165" fontId="26" fillId="15" borderId="122" xfId="4" applyNumberFormat="1" applyFont="1" applyFill="1" applyBorder="1" applyAlignment="1">
      <alignment horizontal="left" vertical="center" wrapText="1" indent="5"/>
    </xf>
    <xf numFmtId="164" fontId="23" fillId="15" borderId="102" xfId="4" applyNumberFormat="1" applyFont="1" applyFill="1" applyBorder="1" applyAlignment="1">
      <alignment horizontal="center" vertical="center" wrapText="1"/>
    </xf>
    <xf numFmtId="165" fontId="24" fillId="15" borderId="122" xfId="4" applyNumberFormat="1" applyFont="1" applyFill="1" applyBorder="1" applyAlignment="1">
      <alignment horizontal="center" vertical="center" wrapText="1"/>
    </xf>
    <xf numFmtId="165" fontId="24" fillId="15" borderId="33" xfId="4" applyNumberFormat="1" applyFont="1" applyFill="1" applyBorder="1" applyAlignment="1">
      <alignment horizontal="left" vertical="center" wrapText="1" indent="5"/>
    </xf>
    <xf numFmtId="165" fontId="24" fillId="15" borderId="135" xfId="4" applyNumberFormat="1" applyFont="1" applyFill="1" applyBorder="1" applyAlignment="1">
      <alignment horizontal="left" vertical="center" wrapText="1" indent="5"/>
    </xf>
    <xf numFmtId="164" fontId="23" fillId="15" borderId="102" xfId="4" applyNumberFormat="1" applyFont="1" applyFill="1" applyBorder="1" applyAlignment="1">
      <alignment horizontal="left" vertical="center" wrapText="1" indent="1"/>
    </xf>
    <xf numFmtId="164" fontId="23" fillId="15" borderId="33" xfId="4" applyNumberFormat="1" applyFont="1" applyFill="1" applyBorder="1" applyAlignment="1">
      <alignment horizontal="center" vertical="center" wrapText="1"/>
    </xf>
    <xf numFmtId="0" fontId="23" fillId="16" borderId="84" xfId="4" applyFont="1" applyFill="1" applyBorder="1" applyAlignment="1">
      <alignment horizontal="left" vertical="center" wrapText="1" indent="1"/>
    </xf>
    <xf numFmtId="0" fontId="25" fillId="16" borderId="124" xfId="4" applyFont="1" applyFill="1" applyBorder="1" applyAlignment="1">
      <alignment horizontal="left" vertical="center" wrapText="1" indent="5"/>
    </xf>
    <xf numFmtId="164" fontId="23" fillId="16" borderId="104" xfId="4" applyNumberFormat="1" applyFont="1" applyFill="1" applyBorder="1" applyAlignment="1">
      <alignment horizontal="center" vertical="center" wrapText="1"/>
    </xf>
    <xf numFmtId="0" fontId="23" fillId="16" borderId="124" xfId="4" applyFont="1" applyFill="1" applyBorder="1" applyAlignment="1">
      <alignment horizontal="center" vertical="center" wrapText="1"/>
    </xf>
    <xf numFmtId="0" fontId="23" fillId="16" borderId="34" xfId="4" applyFont="1" applyFill="1" applyBorder="1" applyAlignment="1">
      <alignment horizontal="left" vertical="center" wrapText="1" indent="5"/>
    </xf>
    <xf numFmtId="0" fontId="23" fillId="16" borderId="136" xfId="4" applyFont="1" applyFill="1" applyBorder="1" applyAlignment="1">
      <alignment horizontal="left" vertical="center" wrapText="1" indent="5"/>
    </xf>
    <xf numFmtId="164" fontId="23" fillId="16" borderId="104" xfId="4" applyNumberFormat="1" applyFont="1" applyFill="1" applyBorder="1" applyAlignment="1">
      <alignment horizontal="left" vertical="center" wrapText="1" indent="1"/>
    </xf>
    <xf numFmtId="164" fontId="23" fillId="16" borderId="34" xfId="4" applyNumberFormat="1" applyFont="1" applyFill="1" applyBorder="1" applyAlignment="1">
      <alignment horizontal="center" vertical="center" wrapText="1"/>
    </xf>
    <xf numFmtId="0" fontId="23" fillId="2" borderId="103" xfId="4" applyFont="1" applyFill="1" applyBorder="1" applyAlignment="1">
      <alignment horizontal="left" vertical="center" wrapText="1" indent="1"/>
    </xf>
    <xf numFmtId="165" fontId="25" fillId="2" borderId="123" xfId="4" applyNumberFormat="1" applyFont="1" applyFill="1" applyBorder="1" applyAlignment="1">
      <alignment horizontal="left" vertical="center" wrapText="1" indent="5"/>
    </xf>
    <xf numFmtId="0" fontId="23" fillId="2" borderId="99" xfId="4" applyFont="1" applyFill="1" applyBorder="1" applyAlignment="1">
      <alignment horizontal="center" vertical="center" wrapText="1"/>
    </xf>
    <xf numFmtId="165" fontId="23" fillId="2" borderId="123" xfId="4" applyNumberFormat="1" applyFont="1" applyFill="1" applyBorder="1" applyAlignment="1">
      <alignment horizontal="center" vertical="center" wrapText="1"/>
    </xf>
    <xf numFmtId="165" fontId="23" fillId="2" borderId="32" xfId="4" applyNumberFormat="1" applyFont="1" applyFill="1" applyBorder="1" applyAlignment="1">
      <alignment horizontal="left" vertical="center" wrapText="1" indent="5"/>
    </xf>
    <xf numFmtId="165" fontId="23" fillId="2" borderId="133" xfId="4" applyNumberFormat="1" applyFont="1" applyFill="1" applyBorder="1" applyAlignment="1">
      <alignment horizontal="left" vertical="center" wrapText="1" indent="5"/>
    </xf>
    <xf numFmtId="0" fontId="23" fillId="2" borderId="99" xfId="4" applyFont="1" applyFill="1" applyBorder="1" applyAlignment="1">
      <alignment horizontal="left" vertical="center" wrapText="1" indent="1"/>
    </xf>
    <xf numFmtId="0" fontId="23" fillId="2" borderId="32" xfId="4" applyFont="1" applyFill="1" applyBorder="1" applyAlignment="1">
      <alignment horizontal="center" vertical="center" wrapText="1"/>
    </xf>
    <xf numFmtId="0" fontId="23" fillId="2" borderId="84" xfId="4" applyFont="1" applyFill="1" applyBorder="1" applyAlignment="1">
      <alignment horizontal="left" vertical="center" wrapText="1" indent="1"/>
    </xf>
    <xf numFmtId="165" fontId="25" fillId="18" borderId="125" xfId="4" applyNumberFormat="1" applyFont="1" applyFill="1" applyBorder="1" applyAlignment="1">
      <alignment horizontal="left" vertical="center" wrapText="1" indent="5"/>
    </xf>
    <xf numFmtId="0" fontId="23" fillId="18" borderId="126" xfId="4" applyFont="1" applyFill="1" applyBorder="1" applyAlignment="1">
      <alignment horizontal="center" vertical="center" wrapText="1"/>
    </xf>
    <xf numFmtId="165" fontId="23" fillId="18" borderId="125" xfId="4" applyNumberFormat="1" applyFont="1" applyFill="1" applyBorder="1" applyAlignment="1">
      <alignment horizontal="left" vertical="center" wrapText="1" indent="5"/>
    </xf>
    <xf numFmtId="165" fontId="23" fillId="18" borderId="35" xfId="4" applyNumberFormat="1" applyFont="1" applyFill="1" applyBorder="1" applyAlignment="1">
      <alignment horizontal="left" vertical="center" wrapText="1" indent="5"/>
    </xf>
    <xf numFmtId="165" fontId="23" fillId="18" borderId="137" xfId="4" applyNumberFormat="1" applyFont="1" applyFill="1" applyBorder="1" applyAlignment="1">
      <alignment horizontal="left" vertical="center" wrapText="1" indent="5"/>
    </xf>
    <xf numFmtId="0" fontId="23" fillId="18" borderId="126" xfId="4" applyFont="1" applyFill="1" applyBorder="1" applyAlignment="1">
      <alignment horizontal="left" vertical="center" wrapText="1" indent="1"/>
    </xf>
    <xf numFmtId="165" fontId="23" fillId="2" borderId="124" xfId="4" applyNumberFormat="1" applyFont="1" applyFill="1" applyBorder="1" applyAlignment="1">
      <alignment horizontal="center" vertical="center" wrapText="1"/>
    </xf>
    <xf numFmtId="165" fontId="23" fillId="2" borderId="34" xfId="4" applyNumberFormat="1" applyFont="1" applyFill="1" applyBorder="1" applyAlignment="1">
      <alignment horizontal="left" vertical="center" wrapText="1" indent="5"/>
    </xf>
    <xf numFmtId="0" fontId="23" fillId="2" borderId="34" xfId="4" applyFont="1" applyFill="1" applyBorder="1" applyAlignment="1">
      <alignment horizontal="center" vertical="center" wrapText="1"/>
    </xf>
    <xf numFmtId="0" fontId="23" fillId="2" borderId="104" xfId="4" applyFont="1" applyFill="1" applyBorder="1" applyAlignment="1">
      <alignment horizontal="center" vertical="center" wrapText="1"/>
    </xf>
    <xf numFmtId="0" fontId="24" fillId="0" borderId="0" xfId="0" applyFont="1" applyFill="1"/>
    <xf numFmtId="0" fontId="25" fillId="0" borderId="208" xfId="0" applyFont="1" applyFill="1" applyBorder="1" applyAlignment="1">
      <alignment vertical="top" wrapText="1"/>
    </xf>
    <xf numFmtId="0" fontId="26" fillId="0" borderId="183" xfId="0" applyFont="1" applyFill="1" applyBorder="1" applyAlignment="1">
      <alignment horizontal="left" vertical="center" wrapText="1" indent="1"/>
    </xf>
    <xf numFmtId="0" fontId="25" fillId="5" borderId="181" xfId="0" applyFont="1" applyFill="1" applyBorder="1" applyAlignment="1">
      <alignment vertical="top" wrapText="1"/>
    </xf>
    <xf numFmtId="0" fontId="26" fillId="0" borderId="182" xfId="0" applyFont="1" applyBorder="1" applyAlignment="1">
      <alignment horizontal="center" vertical="center" wrapText="1"/>
    </xf>
    <xf numFmtId="0" fontId="26" fillId="0" borderId="230" xfId="0" applyFont="1" applyBorder="1" applyAlignment="1">
      <alignment horizontal="center" vertical="center" wrapText="1"/>
    </xf>
    <xf numFmtId="164" fontId="26" fillId="0" borderId="183" xfId="0" applyNumberFormat="1" applyFont="1" applyBorder="1" applyAlignment="1">
      <alignment horizontal="center" vertical="center" wrapText="1"/>
    </xf>
    <xf numFmtId="166" fontId="26" fillId="0" borderId="182" xfId="5" applyNumberFormat="1" applyFont="1" applyBorder="1" applyAlignment="1">
      <alignment horizontal="center" vertical="center" wrapText="1"/>
    </xf>
    <xf numFmtId="0" fontId="26" fillId="0" borderId="183" xfId="0" applyFont="1" applyBorder="1" applyAlignment="1">
      <alignment horizontal="left" vertical="top" wrapText="1"/>
    </xf>
    <xf numFmtId="0" fontId="26" fillId="0" borderId="150" xfId="0" applyFont="1" applyFill="1" applyBorder="1" applyAlignment="1">
      <alignment vertical="top" wrapText="1"/>
    </xf>
    <xf numFmtId="0" fontId="26" fillId="0" borderId="89" xfId="0" applyFont="1" applyFill="1" applyBorder="1" applyAlignment="1">
      <alignment horizontal="left" vertical="center" wrapText="1" indent="1"/>
    </xf>
    <xf numFmtId="0" fontId="26" fillId="5" borderId="150" xfId="0" applyFont="1" applyFill="1" applyBorder="1" applyAlignment="1">
      <alignment vertical="top" wrapText="1"/>
    </xf>
    <xf numFmtId="0" fontId="26" fillId="0" borderId="231" xfId="0" applyFont="1" applyBorder="1" applyAlignment="1">
      <alignment horizontal="center" vertical="center" wrapText="1"/>
    </xf>
    <xf numFmtId="164" fontId="26" fillId="0" borderId="89" xfId="0" applyNumberFormat="1" applyFont="1" applyBorder="1" applyAlignment="1">
      <alignment horizontal="center" vertical="center" wrapText="1"/>
    </xf>
    <xf numFmtId="166" fontId="26" fillId="0" borderId="63" xfId="5" applyNumberFormat="1" applyFont="1" applyBorder="1" applyAlignment="1">
      <alignment horizontal="center" vertical="center" wrapText="1"/>
    </xf>
    <xf numFmtId="0" fontId="26" fillId="0" borderId="150" xfId="0" applyFont="1" applyBorder="1" applyAlignment="1">
      <alignment vertical="top" wrapText="1"/>
    </xf>
    <xf numFmtId="2" fontId="26" fillId="0" borderId="89" xfId="0" applyNumberFormat="1" applyFont="1" applyFill="1" applyBorder="1" applyAlignment="1">
      <alignment horizontal="left" vertical="center" wrapText="1" indent="1"/>
    </xf>
    <xf numFmtId="2" fontId="26" fillId="0" borderId="63" xfId="0" applyNumberFormat="1" applyFont="1" applyBorder="1" applyAlignment="1">
      <alignment horizontal="center" vertical="center" wrapText="1"/>
    </xf>
    <xf numFmtId="0" fontId="26" fillId="0" borderId="63" xfId="0" applyFont="1" applyBorder="1" applyAlignment="1">
      <alignment horizontal="center" vertical="center"/>
    </xf>
    <xf numFmtId="166" fontId="26" fillId="0" borderId="63" xfId="5" applyNumberFormat="1" applyFont="1" applyBorder="1" applyAlignment="1">
      <alignment horizontal="center" vertical="center"/>
    </xf>
    <xf numFmtId="0" fontId="26" fillId="0" borderId="150" xfId="0" applyFont="1" applyBorder="1" applyAlignment="1">
      <alignment wrapText="1"/>
    </xf>
    <xf numFmtId="0" fontId="26" fillId="0" borderId="150" xfId="0" applyFont="1" applyFill="1" applyBorder="1" applyAlignment="1">
      <alignment horizontal="left" vertical="top" wrapText="1" indent="1"/>
    </xf>
    <xf numFmtId="0" fontId="26" fillId="0" borderId="89" xfId="0" applyFont="1" applyFill="1" applyBorder="1" applyAlignment="1">
      <alignment horizontal="left" vertical="center" indent="1"/>
    </xf>
    <xf numFmtId="0" fontId="26" fillId="12" borderId="150" xfId="0" applyFont="1" applyFill="1" applyBorder="1" applyAlignment="1">
      <alignment vertical="top" wrapText="1"/>
    </xf>
    <xf numFmtId="0" fontId="26" fillId="0" borderId="150" xfId="0" applyFont="1" applyFill="1" applyBorder="1" applyAlignment="1">
      <alignment horizontal="left" vertical="center" indent="1"/>
    </xf>
    <xf numFmtId="0" fontId="26" fillId="0" borderId="150" xfId="0" applyFont="1" applyBorder="1" applyAlignment="1">
      <alignment vertical="top"/>
    </xf>
    <xf numFmtId="0" fontId="26" fillId="0" borderId="231" xfId="0" applyFont="1" applyBorder="1" applyAlignment="1">
      <alignment horizontal="center" vertical="center"/>
    </xf>
    <xf numFmtId="164" fontId="26" fillId="0" borderId="89" xfId="0" applyNumberFormat="1" applyFont="1" applyFill="1" applyBorder="1" applyAlignment="1">
      <alignment horizontal="center" vertical="center" wrapText="1"/>
    </xf>
    <xf numFmtId="164" fontId="26" fillId="0" borderId="89" xfId="0" applyNumberFormat="1" applyFont="1" applyFill="1" applyBorder="1" applyAlignment="1">
      <alignment horizontal="left" vertical="center" wrapText="1" indent="1"/>
    </xf>
    <xf numFmtId="0" fontId="26" fillId="0" borderId="63" xfId="0" applyFont="1" applyFill="1" applyBorder="1" applyAlignment="1">
      <alignment horizontal="center" vertical="center" wrapText="1"/>
    </xf>
    <xf numFmtId="166" fontId="26" fillId="0" borderId="63" xfId="5" applyNumberFormat="1" applyFont="1" applyFill="1" applyBorder="1" applyAlignment="1">
      <alignment horizontal="center" vertical="center" wrapText="1"/>
    </xf>
    <xf numFmtId="164" fontId="26" fillId="0" borderId="89" xfId="0" applyNumberFormat="1" applyFont="1" applyBorder="1" applyAlignment="1">
      <alignment horizontal="center" vertical="center"/>
    </xf>
    <xf numFmtId="0" fontId="34" fillId="0" borderId="150" xfId="0" applyFont="1" applyFill="1" applyBorder="1" applyAlignment="1">
      <alignment vertical="top" wrapText="1"/>
    </xf>
    <xf numFmtId="0" fontId="34" fillId="0" borderId="63" xfId="0" applyFont="1" applyBorder="1" applyAlignment="1">
      <alignment horizontal="center" vertical="center"/>
    </xf>
    <xf numFmtId="166" fontId="34" fillId="0" borderId="63" xfId="5" applyNumberFormat="1" applyFont="1" applyFill="1" applyBorder="1" applyAlignment="1">
      <alignment horizontal="center" vertical="center" wrapText="1"/>
    </xf>
    <xf numFmtId="164" fontId="26" fillId="0" borderId="89" xfId="0" applyNumberFormat="1" applyFont="1" applyBorder="1" applyAlignment="1">
      <alignment horizontal="left" vertical="center" wrapText="1" indent="1"/>
    </xf>
    <xf numFmtId="0" fontId="26" fillId="0" borderId="89" xfId="0" applyFont="1" applyBorder="1" applyAlignment="1">
      <alignment horizontal="left" vertical="center" wrapText="1" indent="1"/>
    </xf>
    <xf numFmtId="0" fontId="26" fillId="0" borderId="151" xfId="0" applyFont="1" applyBorder="1" applyAlignment="1">
      <alignment vertical="top" wrapText="1"/>
    </xf>
    <xf numFmtId="0" fontId="26" fillId="0" borderId="93" xfId="0" applyFont="1" applyBorder="1" applyAlignment="1">
      <alignment horizontal="left" vertical="center" wrapText="1" indent="1"/>
    </xf>
    <xf numFmtId="0" fontId="26" fillId="0" borderId="151" xfId="0" applyFont="1" applyBorder="1" applyAlignment="1">
      <alignment horizontal="left" vertical="center" indent="1"/>
    </xf>
    <xf numFmtId="0" fontId="26" fillId="0" borderId="64" xfId="0" applyFont="1" applyBorder="1" applyAlignment="1">
      <alignment horizontal="center" vertical="center"/>
    </xf>
    <xf numFmtId="0" fontId="26" fillId="0" borderId="233" xfId="0" applyFont="1" applyBorder="1" applyAlignment="1">
      <alignment horizontal="center" vertical="center"/>
    </xf>
    <xf numFmtId="0" fontId="26" fillId="0" borderId="93" xfId="0" applyFont="1" applyBorder="1" applyAlignment="1">
      <alignment horizontal="center" vertical="center"/>
    </xf>
    <xf numFmtId="0" fontId="26" fillId="0" borderId="151" xfId="0" applyFont="1" applyBorder="1" applyAlignment="1">
      <alignment vertical="top"/>
    </xf>
    <xf numFmtId="0" fontId="25" fillId="3" borderId="80" xfId="0" applyFont="1" applyFill="1" applyBorder="1" applyAlignment="1">
      <alignment horizontal="left" vertical="center" wrapText="1" indent="1"/>
    </xf>
    <xf numFmtId="0" fontId="31" fillId="3" borderId="80" xfId="0" applyFont="1" applyFill="1" applyBorder="1" applyAlignment="1">
      <alignment horizontal="left" vertical="center" wrapText="1" indent="5"/>
    </xf>
    <xf numFmtId="0" fontId="31" fillId="3" borderId="215" xfId="0" applyFont="1" applyFill="1" applyBorder="1" applyAlignment="1">
      <alignment horizontal="left" vertical="center" wrapText="1" indent="1"/>
    </xf>
    <xf numFmtId="0" fontId="31" fillId="3" borderId="80" xfId="0" applyFont="1" applyFill="1" applyBorder="1" applyAlignment="1">
      <alignment horizontal="center" vertical="top" wrapText="1"/>
    </xf>
    <xf numFmtId="0" fontId="31" fillId="3" borderId="170" xfId="0" applyFont="1" applyFill="1" applyBorder="1" applyAlignment="1">
      <alignment horizontal="left" vertical="center" wrapText="1" indent="5"/>
    </xf>
    <xf numFmtId="164" fontId="31" fillId="3" borderId="215" xfId="0" applyNumberFormat="1" applyFont="1" applyFill="1" applyBorder="1" applyAlignment="1">
      <alignment horizontal="left" vertical="center" wrapText="1" indent="1"/>
    </xf>
    <xf numFmtId="0" fontId="31" fillId="3" borderId="213" xfId="0" applyFont="1" applyFill="1" applyBorder="1" applyAlignment="1">
      <alignment horizontal="center" vertical="top" wrapText="1"/>
    </xf>
    <xf numFmtId="0" fontId="33" fillId="3" borderId="170" xfId="0" applyFont="1" applyFill="1" applyBorder="1" applyAlignment="1">
      <alignment horizontal="left" vertical="center" wrapText="1" indent="5"/>
    </xf>
    <xf numFmtId="0" fontId="31" fillId="3" borderId="214" xfId="0" applyFont="1" applyFill="1" applyBorder="1" applyAlignment="1">
      <alignment horizontal="left" vertical="center" wrapText="1" indent="1"/>
    </xf>
    <xf numFmtId="0" fontId="25" fillId="2" borderId="98" xfId="0" applyFont="1" applyFill="1" applyBorder="1" applyAlignment="1">
      <alignment horizontal="left" vertical="center" wrapText="1" indent="1"/>
    </xf>
    <xf numFmtId="165" fontId="25" fillId="2" borderId="98" xfId="0" applyNumberFormat="1" applyFont="1" applyFill="1" applyBorder="1" applyAlignment="1">
      <alignment horizontal="left" vertical="center" wrapText="1" indent="5"/>
    </xf>
    <xf numFmtId="0" fontId="25" fillId="2" borderId="217" xfId="0" applyFont="1" applyFill="1" applyBorder="1" applyAlignment="1">
      <alignment horizontal="left" vertical="center" wrapText="1" indent="1"/>
    </xf>
    <xf numFmtId="165" fontId="25" fillId="2" borderId="216" xfId="0" applyNumberFormat="1" applyFont="1" applyFill="1" applyBorder="1" applyAlignment="1">
      <alignment horizontal="center" vertical="top" wrapText="1"/>
    </xf>
    <xf numFmtId="165" fontId="25" fillId="2" borderId="50" xfId="0" applyNumberFormat="1" applyFont="1" applyFill="1" applyBorder="1" applyAlignment="1">
      <alignment horizontal="left" vertical="center" wrapText="1" indent="5"/>
    </xf>
    <xf numFmtId="165" fontId="26" fillId="2" borderId="50" xfId="0" applyNumberFormat="1" applyFont="1" applyFill="1" applyBorder="1" applyAlignment="1">
      <alignment horizontal="left" vertical="center" wrapText="1" indent="5"/>
    </xf>
    <xf numFmtId="0" fontId="25" fillId="2" borderId="49" xfId="0" applyFont="1" applyFill="1" applyBorder="1" applyAlignment="1">
      <alignment horizontal="left" vertical="center" wrapText="1" indent="1"/>
    </xf>
    <xf numFmtId="0" fontId="25" fillId="3" borderId="96" xfId="0" applyFont="1" applyFill="1" applyBorder="1" applyAlignment="1">
      <alignment horizontal="left" vertical="center" wrapText="1" indent="1"/>
    </xf>
    <xf numFmtId="165" fontId="25" fillId="3" borderId="218" xfId="0" applyNumberFormat="1" applyFont="1" applyFill="1" applyBorder="1" applyAlignment="1">
      <alignment horizontal="left" vertical="center" wrapText="1" indent="5"/>
    </xf>
    <xf numFmtId="164" fontId="25" fillId="3" borderId="219" xfId="0" applyNumberFormat="1" applyFont="1" applyFill="1" applyBorder="1" applyAlignment="1">
      <alignment horizontal="left" vertical="center" wrapText="1" indent="1"/>
    </xf>
    <xf numFmtId="165" fontId="25" fillId="3" borderId="218" xfId="0" applyNumberFormat="1" applyFont="1" applyFill="1" applyBorder="1" applyAlignment="1">
      <alignment horizontal="center" vertical="top" wrapText="1"/>
    </xf>
    <xf numFmtId="165" fontId="25" fillId="3" borderId="48" xfId="0" applyNumberFormat="1" applyFont="1" applyFill="1" applyBorder="1" applyAlignment="1">
      <alignment horizontal="left" vertical="center" wrapText="1" indent="5"/>
    </xf>
    <xf numFmtId="165" fontId="25" fillId="3" borderId="15" xfId="0" applyNumberFormat="1" applyFont="1" applyFill="1" applyBorder="1" applyAlignment="1">
      <alignment horizontal="left" vertical="center" wrapText="1" indent="5"/>
    </xf>
    <xf numFmtId="165" fontId="26" fillId="3" borderId="48" xfId="0" applyNumberFormat="1" applyFont="1" applyFill="1" applyBorder="1" applyAlignment="1">
      <alignment horizontal="left" vertical="center" wrapText="1" indent="5"/>
    </xf>
    <xf numFmtId="164" fontId="25" fillId="3" borderId="48" xfId="0" applyNumberFormat="1" applyFont="1" applyFill="1" applyBorder="1" applyAlignment="1">
      <alignment horizontal="left" vertical="center" wrapText="1" indent="1"/>
    </xf>
    <xf numFmtId="0" fontId="25" fillId="3" borderId="225" xfId="0" applyFont="1" applyFill="1" applyBorder="1" applyAlignment="1">
      <alignment horizontal="left" vertical="center" wrapText="1" indent="1"/>
    </xf>
    <xf numFmtId="165" fontId="26" fillId="3" borderId="220" xfId="0" applyNumberFormat="1" applyFont="1" applyFill="1" applyBorder="1" applyAlignment="1">
      <alignment horizontal="left" vertical="center" wrapText="1" indent="5"/>
    </xf>
    <xf numFmtId="164" fontId="25" fillId="3" borderId="221" xfId="0" applyNumberFormat="1" applyFont="1" applyFill="1" applyBorder="1" applyAlignment="1">
      <alignment horizontal="left" vertical="center" wrapText="1" indent="1"/>
    </xf>
    <xf numFmtId="165" fontId="26" fillId="3" borderId="220" xfId="0" applyNumberFormat="1" applyFont="1" applyFill="1" applyBorder="1" applyAlignment="1">
      <alignment horizontal="center" vertical="top" wrapText="1"/>
    </xf>
    <xf numFmtId="165" fontId="26" fillId="3" borderId="51" xfId="0" applyNumberFormat="1" applyFont="1" applyFill="1" applyBorder="1" applyAlignment="1">
      <alignment horizontal="left" vertical="center" wrapText="1" indent="5"/>
    </xf>
    <xf numFmtId="165" fontId="26" fillId="3" borderId="224" xfId="0" applyNumberFormat="1" applyFont="1" applyFill="1" applyBorder="1" applyAlignment="1">
      <alignment horizontal="left" vertical="center" wrapText="1" indent="5"/>
    </xf>
    <xf numFmtId="164" fontId="25" fillId="3" borderId="51" xfId="0" applyNumberFormat="1" applyFont="1" applyFill="1" applyBorder="1" applyAlignment="1">
      <alignment horizontal="left" vertical="center" wrapText="1" indent="1"/>
    </xf>
    <xf numFmtId="164" fontId="23" fillId="15" borderId="34" xfId="0" applyNumberFormat="1" applyFont="1" applyFill="1" applyBorder="1" applyAlignment="1">
      <alignment horizontal="left" vertical="center" wrapText="1"/>
    </xf>
    <xf numFmtId="0" fontId="23" fillId="15" borderId="32" xfId="0" applyFont="1" applyFill="1" applyBorder="1" applyAlignment="1">
      <alignment horizontal="left" vertical="center" wrapText="1"/>
    </xf>
    <xf numFmtId="0" fontId="23" fillId="16" borderId="222" xfId="0" applyFont="1" applyFill="1" applyBorder="1" applyAlignment="1">
      <alignment horizontal="left" vertical="center" wrapText="1" indent="1"/>
    </xf>
    <xf numFmtId="0" fontId="23" fillId="16" borderId="124" xfId="0" applyFont="1" applyFill="1" applyBorder="1" applyAlignment="1">
      <alignment horizontal="left" vertical="center" wrapText="1" indent="5"/>
    </xf>
    <xf numFmtId="164" fontId="23" fillId="16" borderId="104" xfId="0" applyNumberFormat="1" applyFont="1" applyFill="1" applyBorder="1" applyAlignment="1">
      <alignment horizontal="left" vertical="center" wrapText="1" indent="1"/>
    </xf>
    <xf numFmtId="0" fontId="23" fillId="16" borderId="124" xfId="0" applyFont="1" applyFill="1" applyBorder="1" applyAlignment="1">
      <alignment horizontal="center" vertical="top" wrapText="1"/>
    </xf>
    <xf numFmtId="165" fontId="23" fillId="2" borderId="123" xfId="0" applyNumberFormat="1" applyFont="1" applyFill="1" applyBorder="1" applyAlignment="1">
      <alignment horizontal="left" vertical="center" wrapText="1" indent="5"/>
    </xf>
    <xf numFmtId="0" fontId="23" fillId="2" borderId="99" xfId="0" applyFont="1" applyFill="1" applyBorder="1" applyAlignment="1">
      <alignment horizontal="left" vertical="center" wrapText="1" indent="1"/>
    </xf>
    <xf numFmtId="165" fontId="23" fillId="2" borderId="123" xfId="0" applyNumberFormat="1" applyFont="1" applyFill="1" applyBorder="1" applyAlignment="1">
      <alignment horizontal="center" vertical="top" wrapText="1"/>
    </xf>
    <xf numFmtId="0" fontId="23" fillId="2" borderId="222" xfId="0" applyFont="1" applyFill="1" applyBorder="1" applyAlignment="1">
      <alignment horizontal="left" vertical="center" wrapText="1" indent="1"/>
    </xf>
    <xf numFmtId="0" fontId="23" fillId="18" borderId="126" xfId="0" applyFont="1" applyFill="1" applyBorder="1" applyAlignment="1">
      <alignment horizontal="left" vertical="center" wrapText="1" indent="1"/>
    </xf>
    <xf numFmtId="0" fontId="23" fillId="18" borderId="125" xfId="0" applyFont="1" applyFill="1" applyBorder="1" applyAlignment="1">
      <alignment horizontal="left" vertical="top" wrapText="1"/>
    </xf>
    <xf numFmtId="165" fontId="23" fillId="2" borderId="124" xfId="0" applyNumberFormat="1" applyFont="1" applyFill="1" applyBorder="1" applyAlignment="1">
      <alignment horizontal="center" vertical="top" wrapText="1"/>
    </xf>
    <xf numFmtId="165" fontId="23" fillId="18" borderId="174" xfId="0" applyNumberFormat="1" applyFont="1" applyFill="1" applyBorder="1" applyAlignment="1">
      <alignment horizontal="left" vertical="center" wrapText="1" indent="5"/>
    </xf>
    <xf numFmtId="165" fontId="23" fillId="18" borderId="175" xfId="0" applyNumberFormat="1" applyFont="1" applyFill="1" applyBorder="1" applyAlignment="1">
      <alignment horizontal="left" vertical="center" wrapText="1" indent="5"/>
    </xf>
    <xf numFmtId="165" fontId="23" fillId="2" borderId="105" xfId="0" applyNumberFormat="1" applyFont="1" applyFill="1" applyBorder="1" applyAlignment="1">
      <alignment horizontal="left" vertical="center" wrapText="1" indent="5"/>
    </xf>
    <xf numFmtId="165" fontId="23" fillId="2" borderId="255" xfId="0" applyNumberFormat="1" applyFont="1" applyFill="1" applyBorder="1" applyAlignment="1">
      <alignment horizontal="left" vertical="center" wrapText="1" indent="5"/>
    </xf>
    <xf numFmtId="0" fontId="23" fillId="2" borderId="108" xfId="0" applyFont="1" applyFill="1" applyBorder="1" applyAlignment="1">
      <alignment horizontal="left" vertical="center" wrapText="1" indent="1"/>
    </xf>
    <xf numFmtId="165" fontId="23" fillId="2" borderId="143" xfId="0" applyNumberFormat="1" applyFont="1" applyFill="1" applyBorder="1" applyAlignment="1">
      <alignment horizontal="left" vertical="top" wrapText="1"/>
    </xf>
    <xf numFmtId="165" fontId="23" fillId="2" borderId="108" xfId="0" applyNumberFormat="1" applyFont="1" applyFill="1" applyBorder="1" applyAlignment="1">
      <alignment horizontal="left" vertical="center" wrapText="1" indent="5"/>
    </xf>
    <xf numFmtId="0" fontId="24" fillId="0" borderId="0" xfId="0" applyFont="1" applyAlignment="1">
      <alignment horizontal="left" vertical="center" wrapText="1" indent="1"/>
    </xf>
    <xf numFmtId="0" fontId="26" fillId="0" borderId="0" xfId="0" applyFont="1" applyAlignment="1">
      <alignment horizontal="left" vertical="center" wrapText="1" indent="1"/>
    </xf>
    <xf numFmtId="0" fontId="24"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left" vertical="top" wrapText="1"/>
    </xf>
    <xf numFmtId="0" fontId="24" fillId="18" borderId="78" xfId="0" applyFont="1" applyFill="1" applyBorder="1" applyAlignment="1">
      <alignment horizontal="center" vertical="center" wrapText="1"/>
    </xf>
    <xf numFmtId="0" fontId="24" fillId="18" borderId="78" xfId="0" applyFont="1" applyFill="1" applyBorder="1" applyAlignment="1">
      <alignment horizontal="left" vertical="center" wrapText="1" indent="1"/>
    </xf>
    <xf numFmtId="0" fontId="24" fillId="18" borderId="79" xfId="0" applyFont="1" applyFill="1" applyBorder="1" applyAlignment="1">
      <alignment horizontal="left" vertical="top" wrapText="1"/>
    </xf>
    <xf numFmtId="165" fontId="23" fillId="22" borderId="78" xfId="0" applyNumberFormat="1" applyFont="1" applyFill="1" applyBorder="1" applyAlignment="1">
      <alignment horizontal="center" vertical="center" wrapText="1"/>
    </xf>
    <xf numFmtId="165" fontId="23" fillId="22" borderId="78" xfId="0" applyNumberFormat="1" applyFont="1" applyFill="1" applyBorder="1" applyAlignment="1">
      <alignment horizontal="left" vertical="center" wrapText="1" indent="5"/>
    </xf>
    <xf numFmtId="0" fontId="23" fillId="22" borderId="78" xfId="0" applyFont="1" applyFill="1" applyBorder="1" applyAlignment="1">
      <alignment horizontal="left" vertical="center" wrapText="1" indent="1"/>
    </xf>
    <xf numFmtId="165" fontId="23" fillId="22" borderId="78" xfId="0" applyNumberFormat="1" applyFont="1" applyFill="1" applyBorder="1" applyAlignment="1">
      <alignment horizontal="left" vertical="center" wrapText="1"/>
    </xf>
    <xf numFmtId="0" fontId="23" fillId="22" borderId="78" xfId="0" applyFont="1" applyFill="1" applyBorder="1" applyAlignment="1">
      <alignment horizontal="center" vertical="center" wrapText="1"/>
    </xf>
    <xf numFmtId="0" fontId="23" fillId="22" borderId="79" xfId="0" applyFont="1" applyFill="1" applyBorder="1" applyAlignment="1">
      <alignment horizontal="left" vertical="top" wrapText="1"/>
    </xf>
    <xf numFmtId="165" fontId="23" fillId="22" borderId="227" xfId="0" applyNumberFormat="1" applyFont="1" applyFill="1" applyBorder="1" applyAlignment="1">
      <alignment horizontal="left" vertical="center" wrapText="1" indent="5"/>
    </xf>
    <xf numFmtId="0" fontId="23" fillId="22" borderId="227" xfId="4" applyFont="1" applyFill="1" applyBorder="1" applyAlignment="1">
      <alignment horizontal="left" vertical="center" wrapText="1" indent="1"/>
    </xf>
    <xf numFmtId="0" fontId="23" fillId="22" borderId="227" xfId="4" applyFont="1" applyFill="1" applyBorder="1" applyAlignment="1">
      <alignment horizontal="center" vertical="center" wrapText="1"/>
    </xf>
    <xf numFmtId="0" fontId="23" fillId="22" borderId="78" xfId="4" applyFont="1" applyFill="1" applyBorder="1" applyAlignment="1">
      <alignment horizontal="left" vertical="center" wrapText="1" indent="1"/>
    </xf>
    <xf numFmtId="0" fontId="23" fillId="22" borderId="78" xfId="4" applyFont="1" applyFill="1" applyBorder="1" applyAlignment="1">
      <alignment horizontal="center" vertical="center" wrapText="1"/>
    </xf>
    <xf numFmtId="0" fontId="23" fillId="22" borderId="79" xfId="4" applyFont="1" applyFill="1" applyBorder="1" applyAlignment="1">
      <alignment horizontal="left" vertical="top" wrapText="1"/>
    </xf>
    <xf numFmtId="0" fontId="24" fillId="22" borderId="78" xfId="0" applyFont="1" applyFill="1" applyBorder="1" applyAlignment="1">
      <alignment horizontal="center" vertical="center" wrapText="1"/>
    </xf>
    <xf numFmtId="0" fontId="24" fillId="22" borderId="78" xfId="0" applyFont="1" applyFill="1" applyBorder="1" applyAlignment="1">
      <alignment horizontal="left" vertical="center" wrapText="1" indent="1"/>
    </xf>
    <xf numFmtId="0" fontId="24" fillId="22" borderId="78" xfId="0" applyFont="1" applyFill="1" applyBorder="1" applyAlignment="1">
      <alignment horizontal="left" vertical="center" wrapText="1"/>
    </xf>
    <xf numFmtId="0" fontId="35" fillId="3" borderId="0" xfId="0" applyFont="1" applyFill="1" applyAlignment="1">
      <alignment horizontal="left" vertical="center" indent="1"/>
    </xf>
    <xf numFmtId="0" fontId="33" fillId="7" borderId="0" xfId="0" applyFont="1" applyFill="1"/>
    <xf numFmtId="0" fontId="33" fillId="12" borderId="0" xfId="0" applyFont="1" applyFill="1"/>
    <xf numFmtId="0" fontId="36" fillId="12" borderId="16" xfId="0" applyFont="1" applyFill="1" applyBorder="1" applyAlignment="1">
      <alignment horizontal="left" vertical="center" wrapText="1" indent="1"/>
    </xf>
    <xf numFmtId="0" fontId="37" fillId="12" borderId="17" xfId="0" applyFont="1" applyFill="1" applyBorder="1" applyAlignment="1">
      <alignment vertical="center"/>
    </xf>
    <xf numFmtId="0" fontId="33" fillId="12" borderId="17" xfId="0" applyFont="1" applyFill="1" applyBorder="1"/>
    <xf numFmtId="0" fontId="33" fillId="12" borderId="44" xfId="0" applyFont="1" applyFill="1" applyBorder="1"/>
    <xf numFmtId="0" fontId="33" fillId="12" borderId="0" xfId="0" applyFont="1" applyFill="1" applyBorder="1"/>
    <xf numFmtId="0" fontId="38" fillId="19" borderId="45" xfId="0" applyFont="1" applyFill="1" applyBorder="1" applyAlignment="1">
      <alignment horizontal="left" vertical="center" indent="1"/>
    </xf>
    <xf numFmtId="0" fontId="39" fillId="12" borderId="0" xfId="0" applyFont="1" applyFill="1" applyAlignment="1">
      <alignment horizontal="left" vertical="center" indent="1"/>
    </xf>
    <xf numFmtId="0" fontId="38" fillId="19" borderId="46" xfId="0" applyFont="1" applyFill="1" applyBorder="1" applyAlignment="1">
      <alignment horizontal="left" vertical="center" indent="1"/>
    </xf>
    <xf numFmtId="10" fontId="38" fillId="19" borderId="46" xfId="0" applyNumberFormat="1" applyFont="1" applyFill="1" applyBorder="1" applyAlignment="1">
      <alignment horizontal="left" vertical="center" indent="1"/>
    </xf>
    <xf numFmtId="0" fontId="40" fillId="12" borderId="0" xfId="0" applyFont="1" applyFill="1" applyAlignment="1">
      <alignment horizontal="left" vertical="center" indent="1"/>
    </xf>
    <xf numFmtId="0" fontId="40" fillId="19" borderId="46" xfId="0" applyFont="1" applyFill="1" applyBorder="1" applyAlignment="1">
      <alignment horizontal="left" vertical="center" indent="1"/>
    </xf>
    <xf numFmtId="10" fontId="40" fillId="19" borderId="46" xfId="0" applyNumberFormat="1" applyFont="1" applyFill="1" applyBorder="1" applyAlignment="1">
      <alignment horizontal="left" vertical="center" indent="1"/>
    </xf>
    <xf numFmtId="0" fontId="40" fillId="19" borderId="47" xfId="0" applyFont="1" applyFill="1" applyBorder="1" applyAlignment="1">
      <alignment horizontal="left" vertical="center" indent="1"/>
    </xf>
    <xf numFmtId="10" fontId="40" fillId="19" borderId="47" xfId="0" applyNumberFormat="1" applyFont="1" applyFill="1" applyBorder="1" applyAlignment="1">
      <alignment horizontal="left" vertical="center" indent="1"/>
    </xf>
    <xf numFmtId="10" fontId="41" fillId="19" borderId="47" xfId="0" applyNumberFormat="1" applyFont="1" applyFill="1" applyBorder="1" applyAlignment="1">
      <alignment horizontal="left" vertical="center" indent="1"/>
    </xf>
    <xf numFmtId="0" fontId="42" fillId="20" borderId="40" xfId="0" applyFont="1" applyFill="1" applyBorder="1" applyAlignment="1">
      <alignment horizontal="left" vertical="center" indent="1"/>
    </xf>
    <xf numFmtId="0" fontId="25" fillId="2" borderId="20"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2" borderId="0" xfId="0" applyFont="1" applyFill="1" applyBorder="1" applyAlignment="1">
      <alignment horizontal="center" vertical="center" wrapText="1"/>
    </xf>
    <xf numFmtId="0" fontId="33" fillId="20" borderId="19" xfId="0" applyFont="1" applyFill="1" applyBorder="1"/>
    <xf numFmtId="9" fontId="23" fillId="2" borderId="22" xfId="0" applyNumberFormat="1" applyFont="1" applyFill="1" applyBorder="1" applyAlignment="1">
      <alignment horizontal="center" vertical="center"/>
    </xf>
    <xf numFmtId="9" fontId="23" fillId="10" borderId="23" xfId="0" applyNumberFormat="1" applyFont="1" applyFill="1" applyBorder="1" applyAlignment="1">
      <alignment horizontal="center" vertical="center"/>
    </xf>
    <xf numFmtId="165" fontId="45" fillId="11" borderId="24" xfId="0" applyNumberFormat="1" applyFont="1" applyFill="1" applyBorder="1" applyAlignment="1">
      <alignment horizontal="center" vertical="center"/>
    </xf>
    <xf numFmtId="165" fontId="45" fillId="12" borderId="0" xfId="0" applyNumberFormat="1" applyFont="1" applyFill="1" applyBorder="1" applyAlignment="1">
      <alignment horizontal="center" vertical="center"/>
    </xf>
    <xf numFmtId="0" fontId="33" fillId="0" borderId="0" xfId="0" applyFont="1" applyAlignment="1">
      <alignment wrapText="1"/>
    </xf>
    <xf numFmtId="0" fontId="36" fillId="18" borderId="16" xfId="0" applyFont="1" applyFill="1" applyBorder="1" applyAlignment="1">
      <alignment horizontal="left" vertical="center" wrapText="1" indent="1"/>
    </xf>
    <xf numFmtId="0" fontId="33" fillId="18" borderId="17" xfId="0" applyFont="1" applyFill="1" applyBorder="1"/>
    <xf numFmtId="0" fontId="33" fillId="18" borderId="18" xfId="0" applyFont="1" applyFill="1" applyBorder="1"/>
    <xf numFmtId="0" fontId="33" fillId="12" borderId="43" xfId="0" applyFont="1" applyFill="1" applyBorder="1"/>
    <xf numFmtId="0" fontId="43" fillId="12" borderId="40" xfId="0" applyFont="1" applyFill="1" applyBorder="1" applyAlignment="1">
      <alignment horizontal="center" vertical="center" wrapText="1"/>
    </xf>
    <xf numFmtId="165" fontId="45" fillId="12" borderId="40" xfId="0" applyNumberFormat="1" applyFont="1" applyFill="1" applyBorder="1" applyAlignment="1">
      <alignment horizontal="center" vertical="center"/>
    </xf>
    <xf numFmtId="0" fontId="33" fillId="0" borderId="25" xfId="0" applyFont="1" applyBorder="1"/>
    <xf numFmtId="0" fontId="33" fillId="6" borderId="26" xfId="0" applyFont="1" applyFill="1" applyBorder="1"/>
    <xf numFmtId="0" fontId="25" fillId="6" borderId="27" xfId="0" applyFont="1" applyFill="1" applyBorder="1" applyAlignment="1">
      <alignment horizontal="left" vertical="center" wrapText="1" indent="1"/>
    </xf>
    <xf numFmtId="9" fontId="45" fillId="6" borderId="27" xfId="0" applyNumberFormat="1" applyFont="1" applyFill="1" applyBorder="1" applyAlignment="1">
      <alignment horizontal="center" vertical="center"/>
    </xf>
    <xf numFmtId="9" fontId="45" fillId="7" borderId="0" xfId="0" applyNumberFormat="1" applyFont="1" applyFill="1" applyBorder="1" applyAlignment="1">
      <alignment horizontal="center" vertical="center"/>
    </xf>
    <xf numFmtId="0" fontId="42" fillId="20" borderId="40" xfId="0" applyFont="1" applyFill="1" applyBorder="1" applyAlignment="1">
      <alignment horizontal="left" vertical="center" wrapText="1" indent="1"/>
    </xf>
    <xf numFmtId="0" fontId="4" fillId="12" borderId="0" xfId="0" applyFont="1" applyFill="1" applyAlignment="1">
      <alignment horizontal="left" vertical="center" indent="1"/>
    </xf>
    <xf numFmtId="0" fontId="5" fillId="4" borderId="262" xfId="0" applyFont="1" applyFill="1" applyBorder="1" applyAlignment="1">
      <alignment horizontal="left" vertical="center" wrapText="1" indent="1"/>
    </xf>
    <xf numFmtId="0" fontId="0" fillId="4" borderId="266" xfId="0" applyFill="1" applyBorder="1"/>
    <xf numFmtId="0" fontId="0" fillId="4" borderId="267" xfId="0" applyFill="1" applyBorder="1"/>
    <xf numFmtId="0" fontId="4" fillId="4" borderId="268" xfId="0" applyFont="1" applyFill="1" applyBorder="1" applyAlignment="1">
      <alignment horizontal="left" vertical="center" wrapText="1" indent="1"/>
    </xf>
    <xf numFmtId="0" fontId="4" fillId="12" borderId="0" xfId="0" applyFont="1" applyFill="1" applyAlignment="1">
      <alignment horizontal="left" vertical="center" wrapText="1" indent="1"/>
    </xf>
    <xf numFmtId="0" fontId="4" fillId="12" borderId="6" xfId="0" applyFont="1" applyFill="1" applyBorder="1" applyAlignment="1">
      <alignment horizontal="left" vertical="center" wrapText="1" indent="1"/>
    </xf>
    <xf numFmtId="0" fontId="9" fillId="12" borderId="6" xfId="0" applyFont="1" applyFill="1" applyBorder="1" applyAlignment="1">
      <alignment horizontal="left" vertical="center" wrapText="1" indent="1"/>
    </xf>
    <xf numFmtId="0" fontId="4" fillId="12" borderId="2" xfId="0" applyFont="1" applyFill="1" applyBorder="1" applyAlignment="1">
      <alignment horizontal="left" vertical="center" wrapText="1" indent="1"/>
    </xf>
    <xf numFmtId="0" fontId="4" fillId="12" borderId="1" xfId="0" applyFont="1" applyFill="1" applyBorder="1" applyAlignment="1">
      <alignment horizontal="left" vertical="center" wrapText="1" indent="1"/>
    </xf>
    <xf numFmtId="0" fontId="22" fillId="2" borderId="246" xfId="0" applyFont="1" applyFill="1" applyBorder="1" applyAlignment="1">
      <alignment horizontal="center" vertical="center" wrapText="1"/>
    </xf>
    <xf numFmtId="0" fontId="22" fillId="2" borderId="247" xfId="0" applyFont="1" applyFill="1" applyBorder="1" applyAlignment="1">
      <alignment horizontal="center" vertical="center" wrapText="1"/>
    </xf>
    <xf numFmtId="0" fontId="20" fillId="10" borderId="250" xfId="0" applyFont="1" applyFill="1" applyBorder="1" applyAlignment="1">
      <alignment horizontal="center" vertical="center" wrapText="1"/>
    </xf>
    <xf numFmtId="0" fontId="20" fillId="10" borderId="251" xfId="0" applyFont="1" applyFill="1" applyBorder="1" applyAlignment="1">
      <alignment horizontal="center" vertical="center" wrapText="1"/>
    </xf>
    <xf numFmtId="0" fontId="23" fillId="22" borderId="226" xfId="4" applyFont="1" applyFill="1" applyBorder="1" applyAlignment="1">
      <alignment horizontal="left" vertical="center" wrapText="1" indent="1"/>
    </xf>
    <xf numFmtId="0" fontId="23" fillId="22" borderId="227" xfId="4" applyFont="1" applyFill="1" applyBorder="1" applyAlignment="1">
      <alignment horizontal="left" vertical="center" wrapText="1" indent="1"/>
    </xf>
    <xf numFmtId="0" fontId="25" fillId="0" borderId="0" xfId="0" applyFont="1" applyBorder="1" applyAlignment="1">
      <alignment horizontal="left" vertical="center" wrapText="1" indent="1"/>
    </xf>
    <xf numFmtId="2" fontId="17" fillId="0" borderId="254" xfId="3" applyNumberFormat="1" applyFont="1" applyBorder="1" applyAlignment="1" applyProtection="1">
      <alignment horizontal="center" vertical="center" wrapText="1"/>
    </xf>
    <xf numFmtId="2" fontId="17" fillId="0" borderId="253" xfId="3" applyNumberFormat="1" applyFont="1" applyBorder="1" applyAlignment="1" applyProtection="1">
      <alignment horizontal="center" vertical="center" wrapText="1"/>
    </xf>
    <xf numFmtId="0" fontId="23" fillId="22" borderId="168" xfId="4" applyFont="1" applyFill="1" applyBorder="1" applyAlignment="1">
      <alignment horizontal="left" vertical="center" wrapText="1" indent="1"/>
    </xf>
    <xf numFmtId="0" fontId="23" fillId="22" borderId="257" xfId="4" applyFont="1" applyFill="1" applyBorder="1" applyAlignment="1">
      <alignment horizontal="left" vertical="center" wrapText="1" indent="1"/>
    </xf>
    <xf numFmtId="0" fontId="23" fillId="22" borderId="258" xfId="4" applyFont="1" applyFill="1" applyBorder="1" applyAlignment="1">
      <alignment horizontal="left" vertical="center" wrapText="1" indent="1"/>
    </xf>
    <xf numFmtId="0" fontId="23" fillId="22" borderId="256" xfId="4" applyFont="1" applyFill="1" applyBorder="1" applyAlignment="1">
      <alignment horizontal="left" vertical="center" wrapText="1" indent="1"/>
    </xf>
    <xf numFmtId="0" fontId="23" fillId="22" borderId="259" xfId="4" applyFont="1" applyFill="1" applyBorder="1" applyAlignment="1">
      <alignment horizontal="left" vertical="center" wrapText="1" indent="1"/>
    </xf>
    <xf numFmtId="0" fontId="23" fillId="22" borderId="77" xfId="4" applyFont="1" applyFill="1" applyBorder="1" applyAlignment="1">
      <alignment horizontal="left" vertical="center" wrapText="1" indent="1"/>
    </xf>
    <xf numFmtId="0" fontId="23" fillId="22" borderId="78" xfId="4" applyFont="1" applyFill="1" applyBorder="1" applyAlignment="1">
      <alignment horizontal="left" vertical="center" wrapText="1" indent="1"/>
    </xf>
    <xf numFmtId="0" fontId="23" fillId="22" borderId="77" xfId="0" applyFont="1" applyFill="1" applyBorder="1" applyAlignment="1">
      <alignment horizontal="left" vertical="center" wrapText="1" indent="1"/>
    </xf>
    <xf numFmtId="0" fontId="23" fillId="22" borderId="78" xfId="0" applyFont="1" applyFill="1" applyBorder="1" applyAlignment="1">
      <alignment horizontal="left" vertical="center" wrapText="1" indent="1"/>
    </xf>
    <xf numFmtId="0" fontId="25" fillId="20" borderId="80" xfId="0" applyFont="1" applyFill="1" applyBorder="1" applyAlignment="1">
      <alignment horizontal="left" vertical="top" wrapText="1"/>
    </xf>
    <xf numFmtId="0" fontId="25" fillId="20" borderId="84" xfId="0" applyFont="1" applyFill="1" applyBorder="1" applyAlignment="1">
      <alignment horizontal="left" vertical="top" wrapText="1"/>
    </xf>
    <xf numFmtId="0" fontId="25" fillId="20" borderId="86" xfId="0" applyFont="1" applyFill="1" applyBorder="1" applyAlignment="1">
      <alignment horizontal="left" vertical="top" wrapText="1"/>
    </xf>
    <xf numFmtId="0" fontId="23" fillId="22" borderId="241" xfId="0" applyFont="1" applyFill="1" applyBorder="1" applyAlignment="1">
      <alignment horizontal="left" vertical="top" wrapText="1"/>
    </xf>
    <xf numFmtId="0" fontId="23" fillId="22" borderId="0" xfId="0" applyFont="1" applyFill="1" applyBorder="1" applyAlignment="1">
      <alignment horizontal="left" vertical="top" wrapText="1"/>
    </xf>
    <xf numFmtId="0" fontId="23" fillId="22" borderId="239" xfId="0" applyFont="1" applyFill="1" applyBorder="1" applyAlignment="1">
      <alignment horizontal="left" vertical="top" wrapText="1"/>
    </xf>
    <xf numFmtId="0" fontId="35" fillId="3" borderId="0" xfId="0" applyFont="1" applyFill="1" applyAlignment="1">
      <alignment horizontal="left" vertical="center" indent="1"/>
    </xf>
    <xf numFmtId="0" fontId="7" fillId="4" borderId="261" xfId="0" applyFont="1" applyFill="1" applyBorder="1" applyAlignment="1">
      <alignment horizontal="left" vertical="center" wrapText="1" indent="1"/>
    </xf>
    <xf numFmtId="0" fontId="7" fillId="4" borderId="265" xfId="0" applyFont="1" applyFill="1" applyBorder="1" applyAlignment="1">
      <alignment horizontal="left" vertical="center" wrapText="1" indent="1"/>
    </xf>
    <xf numFmtId="0" fontId="32" fillId="23" borderId="13" xfId="0" applyFont="1" applyFill="1" applyBorder="1" applyAlignment="1">
      <alignment horizontal="left" vertical="center" wrapText="1" indent="1"/>
    </xf>
    <xf numFmtId="0" fontId="32" fillId="23" borderId="14" xfId="0" applyFont="1" applyFill="1" applyBorder="1" applyAlignment="1">
      <alignment horizontal="left" vertical="center" wrapText="1" indent="1"/>
    </xf>
    <xf numFmtId="0" fontId="5" fillId="4" borderId="263" xfId="0" applyFont="1" applyFill="1" applyBorder="1" applyAlignment="1">
      <alignment horizontal="left" vertical="center" wrapText="1" indent="1"/>
    </xf>
    <xf numFmtId="0" fontId="5" fillId="4" borderId="264" xfId="0" applyFont="1" applyFill="1" applyBorder="1" applyAlignment="1">
      <alignment horizontal="left" vertical="center" wrapText="1" indent="1"/>
    </xf>
    <xf numFmtId="0" fontId="0" fillId="0" borderId="0" xfId="0" applyFill="1" applyAlignment="1">
      <alignment horizontal="left" vertical="center" indent="1"/>
    </xf>
    <xf numFmtId="0" fontId="5" fillId="5" borderId="0" xfId="0" applyFont="1" applyFill="1" applyAlignment="1">
      <alignment horizontal="left" vertical="center" wrapText="1" indent="1"/>
    </xf>
    <xf numFmtId="0" fontId="13" fillId="5" borderId="0" xfId="0" applyFont="1" applyFill="1" applyAlignment="1">
      <alignment horizontal="left" vertical="center" wrapText="1" indent="1"/>
    </xf>
    <xf numFmtId="0" fontId="3" fillId="4" borderId="261" xfId="0" applyFont="1" applyFill="1" applyBorder="1" applyAlignment="1">
      <alignment horizontal="left" vertical="center" wrapText="1" indent="1"/>
    </xf>
    <xf numFmtId="0" fontId="31" fillId="4" borderId="9" xfId="3" applyFont="1" applyFill="1" applyBorder="1" applyAlignment="1" applyProtection="1">
      <alignment horizontal="left" vertical="center" wrapText="1" indent="1"/>
    </xf>
    <xf numFmtId="0" fontId="49" fillId="4" borderId="10" xfId="3" applyFont="1" applyFill="1" applyBorder="1" applyAlignment="1" applyProtection="1">
      <alignment horizontal="left" vertical="center" wrapText="1" indent="1"/>
    </xf>
    <xf numFmtId="0" fontId="46" fillId="0" borderId="11" xfId="3" applyFont="1" applyBorder="1" applyAlignment="1" applyProtection="1">
      <alignment horizontal="left" vertical="center" wrapText="1" indent="1"/>
    </xf>
    <xf numFmtId="0" fontId="6" fillId="23" borderId="0" xfId="0" applyFont="1" applyFill="1" applyBorder="1" applyAlignment="1">
      <alignment horizontal="left" vertical="center" wrapText="1" indent="1"/>
    </xf>
    <xf numFmtId="0" fontId="6" fillId="23" borderId="12" xfId="0" applyFont="1" applyFill="1" applyBorder="1" applyAlignment="1">
      <alignment horizontal="left" vertical="center" wrapText="1" indent="1"/>
    </xf>
    <xf numFmtId="0" fontId="45" fillId="23" borderId="260" xfId="0" applyFont="1" applyFill="1" applyBorder="1" applyAlignment="1">
      <alignment horizontal="center" vertical="center" wrapText="1"/>
    </xf>
    <xf numFmtId="0" fontId="45" fillId="23" borderId="0" xfId="0" applyFont="1" applyFill="1" applyBorder="1" applyAlignment="1">
      <alignment horizontal="center" vertical="center" wrapText="1"/>
    </xf>
    <xf numFmtId="0" fontId="24" fillId="12" borderId="0" xfId="0" applyFont="1" applyFill="1" applyBorder="1" applyAlignment="1">
      <alignment horizontal="left" vertical="center" wrapText="1" indent="1"/>
    </xf>
  </cellXfs>
  <cellStyles count="6">
    <cellStyle name="Comma" xfId="5" builtinId="3"/>
    <cellStyle name="Hyperlink" xfId="3" builtinId="8"/>
    <cellStyle name="MS_English" xfId="1"/>
    <cellStyle name="Normal" xfId="0" builtinId="0"/>
    <cellStyle name="Normal 2" xfId="2"/>
    <cellStyle name="Normal 3" xfId="4"/>
  </cellStyles>
  <dxfs count="0"/>
  <tableStyles count="0" defaultTableStyle="TableStyleMedium9" defaultPivotStyle="PivotStyleLight16"/>
  <colors>
    <mruColors>
      <color rgb="FFB7B7FF"/>
      <color rgb="FFFFCC00"/>
      <color rgb="FFFFFFCC"/>
      <color rgb="FFE4EBF4"/>
      <color rgb="FFBDBDFF"/>
      <color rgb="FFD5D5FF"/>
      <color rgb="FFC1C1FF"/>
      <color rgb="FFB3B3FF"/>
      <color rgb="FF9B9BFF"/>
      <color rgb="FF47AA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spPr>
        <a:solidFill>
          <a:sysClr val="window" lastClr="FFFFFF">
            <a:lumMod val="85000"/>
            <a:alpha val="37000"/>
          </a:sysClr>
        </a:solidFill>
        <a:ln>
          <a:noFill/>
        </a:ln>
      </c:spPr>
    </c:floor>
    <c:sideWall>
      <c:thickness val="0"/>
    </c:sideWall>
    <c:backWall>
      <c:thickness val="0"/>
    </c:backWall>
    <c:plotArea>
      <c:layout>
        <c:manualLayout>
          <c:layoutTarget val="inner"/>
          <c:xMode val="edge"/>
          <c:yMode val="edge"/>
          <c:x val="9.3921443143340499E-2"/>
          <c:y val="7.2599814509748006E-2"/>
          <c:w val="0.88524521925139799"/>
          <c:h val="0.81387820554395296"/>
        </c:manualLayout>
      </c:layout>
      <c:bar3DChart>
        <c:barDir val="col"/>
        <c:grouping val="clustered"/>
        <c:varyColors val="0"/>
        <c:ser>
          <c:idx val="0"/>
          <c:order val="0"/>
          <c:invertIfNegative val="0"/>
          <c:dPt>
            <c:idx val="0"/>
            <c:invertIfNegative val="0"/>
            <c:bubble3D val="0"/>
            <c:spPr>
              <a:solidFill>
                <a:srgbClr val="B7B7FF"/>
              </a:solidFill>
              <a:ln>
                <a:solidFill>
                  <a:schemeClr val="bg1"/>
                </a:solidFill>
              </a:ln>
            </c:spPr>
            <c:extLst>
              <c:ext xmlns:c16="http://schemas.microsoft.com/office/drawing/2014/chart" uri="{C3380CC4-5D6E-409C-BE32-E72D297353CC}">
                <c16:uniqueId val="{00000001-EECE-422E-A3DB-857A741C2EFD}"/>
              </c:ext>
            </c:extLst>
          </c:dPt>
          <c:dPt>
            <c:idx val="1"/>
            <c:invertIfNegative val="0"/>
            <c:bubble3D val="0"/>
            <c:spPr>
              <a:solidFill>
                <a:srgbClr val="FFC000"/>
              </a:solidFill>
              <a:ln>
                <a:solidFill>
                  <a:schemeClr val="bg1"/>
                </a:solidFill>
              </a:ln>
            </c:spPr>
            <c:extLst>
              <c:ext xmlns:c16="http://schemas.microsoft.com/office/drawing/2014/chart" uri="{C3380CC4-5D6E-409C-BE32-E72D297353CC}">
                <c16:uniqueId val="{00000003-EECE-422E-A3DB-857A741C2EFD}"/>
              </c:ext>
            </c:extLst>
          </c:dPt>
          <c:cat>
            <c:strRef>
              <c:f>'Task Analysis Graphs'!$B$13:$C$13</c:f>
              <c:strCache>
                <c:ptCount val="2"/>
                <c:pt idx="0">
                  <c:v>Current [Account]</c:v>
                </c:pt>
                <c:pt idx="1">
                  <c:v>Recommended</c:v>
                </c:pt>
              </c:strCache>
            </c:strRef>
          </c:cat>
          <c:val>
            <c:numRef>
              <c:f>'Task Analysis Graphs'!$B$14:$C$14</c:f>
              <c:numCache>
                <c:formatCode>0%</c:formatCode>
                <c:ptCount val="2"/>
                <c:pt idx="0">
                  <c:v>0.40909090909090906</c:v>
                </c:pt>
                <c:pt idx="1">
                  <c:v>0.5625</c:v>
                </c:pt>
              </c:numCache>
            </c:numRef>
          </c:val>
          <c:extLst>
            <c:ext xmlns:c16="http://schemas.microsoft.com/office/drawing/2014/chart" uri="{C3380CC4-5D6E-409C-BE32-E72D297353CC}">
              <c16:uniqueId val="{00000004-EECE-422E-A3DB-857A741C2EFD}"/>
            </c:ext>
          </c:extLst>
        </c:ser>
        <c:dLbls>
          <c:showLegendKey val="0"/>
          <c:showVal val="0"/>
          <c:showCatName val="0"/>
          <c:showSerName val="0"/>
          <c:showPercent val="0"/>
          <c:showBubbleSize val="0"/>
        </c:dLbls>
        <c:gapWidth val="150"/>
        <c:shape val="box"/>
        <c:axId val="-2134428056"/>
        <c:axId val="-2134425000"/>
        <c:axId val="0"/>
      </c:bar3DChart>
      <c:catAx>
        <c:axId val="-2134428056"/>
        <c:scaling>
          <c:orientation val="minMax"/>
        </c:scaling>
        <c:delete val="0"/>
        <c:axPos val="b"/>
        <c:numFmt formatCode="General" sourceLinked="0"/>
        <c:majorTickMark val="out"/>
        <c:minorTickMark val="none"/>
        <c:tickLblPos val="nextTo"/>
        <c:crossAx val="-2134425000"/>
        <c:crosses val="autoZero"/>
        <c:auto val="1"/>
        <c:lblAlgn val="ctr"/>
        <c:lblOffset val="100"/>
        <c:noMultiLvlLbl val="0"/>
      </c:catAx>
      <c:valAx>
        <c:axId val="-2134425000"/>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85000"/>
              </a:schemeClr>
            </a:solidFill>
          </a:ln>
        </c:spPr>
        <c:crossAx val="-2134428056"/>
        <c:crosses val="autoZero"/>
        <c:crossBetween val="between"/>
      </c:valAx>
    </c:plotArea>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spPr>
            <a:solidFill>
              <a:srgbClr val="B7B7FF"/>
            </a:solidFill>
          </c:spPr>
          <c:invertIfNegative val="0"/>
          <c:dPt>
            <c:idx val="0"/>
            <c:invertIfNegative val="0"/>
            <c:bubble3D val="0"/>
            <c:spPr>
              <a:solidFill>
                <a:srgbClr val="B7B7FF"/>
              </a:solidFill>
              <a:ln>
                <a:solidFill>
                  <a:schemeClr val="bg1"/>
                </a:solidFill>
              </a:ln>
            </c:spPr>
            <c:extLst>
              <c:ext xmlns:c16="http://schemas.microsoft.com/office/drawing/2014/chart" uri="{C3380CC4-5D6E-409C-BE32-E72D297353CC}">
                <c16:uniqueId val="{00000001-9320-4ED9-AB52-F9354B67FA9E}"/>
              </c:ext>
            </c:extLst>
          </c:dPt>
          <c:dPt>
            <c:idx val="1"/>
            <c:invertIfNegative val="0"/>
            <c:bubble3D val="0"/>
            <c:spPr>
              <a:solidFill>
                <a:srgbClr val="FFC000"/>
              </a:solidFill>
              <a:ln>
                <a:solidFill>
                  <a:schemeClr val="bg1"/>
                </a:solidFill>
              </a:ln>
            </c:spPr>
            <c:extLst>
              <c:ext xmlns:c16="http://schemas.microsoft.com/office/drawing/2014/chart" uri="{C3380CC4-5D6E-409C-BE32-E72D297353CC}">
                <c16:uniqueId val="{00000003-9320-4ED9-AB52-F9354B67FA9E}"/>
              </c:ext>
            </c:extLst>
          </c:dPt>
          <c:cat>
            <c:strRef>
              <c:f>'Task Analysis Graphs'!$B$17:$C$17</c:f>
              <c:strCache>
                <c:ptCount val="2"/>
                <c:pt idx="0">
                  <c:v>Current [Account]</c:v>
                </c:pt>
                <c:pt idx="1">
                  <c:v>Recommended</c:v>
                </c:pt>
              </c:strCache>
            </c:strRef>
          </c:cat>
          <c:val>
            <c:numRef>
              <c:f>'Task Analysis Graphs'!$B$18:$C$18</c:f>
              <c:numCache>
                <c:formatCode>0%</c:formatCode>
                <c:ptCount val="2"/>
                <c:pt idx="0">
                  <c:v>0.40384615384615385</c:v>
                </c:pt>
                <c:pt idx="1">
                  <c:v>0.6607142857142857</c:v>
                </c:pt>
              </c:numCache>
            </c:numRef>
          </c:val>
          <c:extLst>
            <c:ext xmlns:c16="http://schemas.microsoft.com/office/drawing/2014/chart" uri="{C3380CC4-5D6E-409C-BE32-E72D297353CC}">
              <c16:uniqueId val="{00000004-9320-4ED9-AB52-F9354B67FA9E}"/>
            </c:ext>
          </c:extLst>
        </c:ser>
        <c:dLbls>
          <c:showLegendKey val="0"/>
          <c:showVal val="0"/>
          <c:showCatName val="0"/>
          <c:showSerName val="0"/>
          <c:showPercent val="0"/>
          <c:showBubbleSize val="0"/>
        </c:dLbls>
        <c:gapWidth val="150"/>
        <c:shape val="box"/>
        <c:axId val="-2133543064"/>
        <c:axId val="-2133540056"/>
        <c:axId val="0"/>
      </c:bar3DChart>
      <c:catAx>
        <c:axId val="-2133543064"/>
        <c:scaling>
          <c:orientation val="minMax"/>
        </c:scaling>
        <c:delete val="0"/>
        <c:axPos val="b"/>
        <c:numFmt formatCode="General" sourceLinked="0"/>
        <c:majorTickMark val="out"/>
        <c:minorTickMark val="none"/>
        <c:tickLblPos val="nextTo"/>
        <c:crossAx val="-2133540056"/>
        <c:crosses val="autoZero"/>
        <c:auto val="1"/>
        <c:lblAlgn val="ctr"/>
        <c:lblOffset val="100"/>
        <c:noMultiLvlLbl val="0"/>
      </c:catAx>
      <c:valAx>
        <c:axId val="-2133540056"/>
        <c:scaling>
          <c:orientation val="minMax"/>
        </c:scaling>
        <c:delete val="0"/>
        <c:axPos val="l"/>
        <c:majorGridlines/>
        <c:numFmt formatCode="0%" sourceLinked="1"/>
        <c:majorTickMark val="out"/>
        <c:minorTickMark val="none"/>
        <c:tickLblPos val="nextTo"/>
        <c:crossAx val="-21335430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Pt>
            <c:idx val="0"/>
            <c:invertIfNegative val="0"/>
            <c:bubble3D val="0"/>
            <c:spPr>
              <a:solidFill>
                <a:srgbClr val="B7B7FF"/>
              </a:solidFill>
              <a:ln>
                <a:solidFill>
                  <a:schemeClr val="bg1"/>
                </a:solidFill>
              </a:ln>
            </c:spPr>
            <c:extLst>
              <c:ext xmlns:c16="http://schemas.microsoft.com/office/drawing/2014/chart" uri="{C3380CC4-5D6E-409C-BE32-E72D297353CC}">
                <c16:uniqueId val="{00000002-CFAC-433B-A1B9-C8B959340580}"/>
              </c:ext>
            </c:extLst>
          </c:dPt>
          <c:dPt>
            <c:idx val="1"/>
            <c:invertIfNegative val="0"/>
            <c:bubble3D val="0"/>
            <c:spPr>
              <a:solidFill>
                <a:srgbClr val="FFC000"/>
              </a:solidFill>
              <a:ln>
                <a:solidFill>
                  <a:schemeClr val="bg1"/>
                </a:solidFill>
              </a:ln>
            </c:spPr>
            <c:extLst>
              <c:ext xmlns:c16="http://schemas.microsoft.com/office/drawing/2014/chart" uri="{C3380CC4-5D6E-409C-BE32-E72D297353CC}">
                <c16:uniqueId val="{00000006-CFAC-433B-A1B9-C8B959340580}"/>
              </c:ext>
            </c:extLst>
          </c:dPt>
          <c:val>
            <c:numRef>
              <c:f>'Task Analysis Graphs'!$B$9:$C$9</c:f>
              <c:numCache>
                <c:formatCode>0%</c:formatCode>
                <c:ptCount val="2"/>
                <c:pt idx="0">
                  <c:v>0.32091211950604737</c:v>
                </c:pt>
                <c:pt idx="1">
                  <c:v>0.4449715460802417</c:v>
                </c:pt>
              </c:numCache>
            </c:numRef>
          </c:val>
          <c:extLst>
            <c:ext xmlns:c15="http://schemas.microsoft.com/office/drawing/2012/chart" uri="{02D57815-91ED-43cb-92C2-25804820EDAC}">
              <c15:filteredCategoryTitle>
                <c15:cat>
                  <c:strRef>
                    <c:extLst>
                      <c:ext uri="{02D57815-91ED-43cb-92C2-25804820EDAC}">
                        <c15:formulaRef>
                          <c15:sqref>'Task Analysis Graphs'!$B$8:$C$8</c15:sqref>
                        </c15:formulaRef>
                      </c:ext>
                    </c:extLst>
                    <c:strCache>
                      <c:ptCount val="2"/>
                      <c:pt idx="0">
                        <c:v>Current [Account]</c:v>
                      </c:pt>
                      <c:pt idx="1">
                        <c:v>Recommended</c:v>
                      </c:pt>
                    </c:strCache>
                  </c:strRef>
                </c15:cat>
              </c15:filteredCategoryTitle>
            </c:ext>
            <c:ext xmlns:c16="http://schemas.microsoft.com/office/drawing/2014/chart" uri="{C3380CC4-5D6E-409C-BE32-E72D297353CC}">
              <c16:uniqueId val="{00000000-F2C3-47C0-80A3-392E3070C1FA}"/>
            </c:ext>
          </c:extLst>
        </c:ser>
        <c:dLbls>
          <c:showLegendKey val="0"/>
          <c:showVal val="0"/>
          <c:showCatName val="0"/>
          <c:showSerName val="0"/>
          <c:showPercent val="0"/>
          <c:showBubbleSize val="0"/>
        </c:dLbls>
        <c:gapWidth val="150"/>
        <c:shape val="box"/>
        <c:axId val="-2133517960"/>
        <c:axId val="-2133514952"/>
        <c:axId val="0"/>
      </c:bar3DChart>
      <c:catAx>
        <c:axId val="-2133517960"/>
        <c:scaling>
          <c:orientation val="minMax"/>
        </c:scaling>
        <c:delete val="0"/>
        <c:axPos val="b"/>
        <c:numFmt formatCode="General" sourceLinked="1"/>
        <c:majorTickMark val="out"/>
        <c:minorTickMark val="none"/>
        <c:tickLblPos val="nextTo"/>
        <c:crossAx val="-2133514952"/>
        <c:crosses val="autoZero"/>
        <c:auto val="1"/>
        <c:lblAlgn val="ctr"/>
        <c:lblOffset val="100"/>
        <c:noMultiLvlLbl val="0"/>
      </c:catAx>
      <c:valAx>
        <c:axId val="-2133514952"/>
        <c:scaling>
          <c:orientation val="minMax"/>
        </c:scaling>
        <c:delete val="0"/>
        <c:axPos val="l"/>
        <c:majorGridlines/>
        <c:numFmt formatCode="0%" sourceLinked="1"/>
        <c:majorTickMark val="out"/>
        <c:minorTickMark val="none"/>
        <c:tickLblPos val="nextTo"/>
        <c:crossAx val="-21335179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Pt>
            <c:idx val="0"/>
            <c:invertIfNegative val="0"/>
            <c:bubble3D val="0"/>
            <c:spPr>
              <a:solidFill>
                <a:srgbClr val="B7B7FF"/>
              </a:solidFill>
              <a:ln>
                <a:solidFill>
                  <a:schemeClr val="bg1"/>
                </a:solidFill>
              </a:ln>
            </c:spPr>
            <c:extLst>
              <c:ext xmlns:c16="http://schemas.microsoft.com/office/drawing/2014/chart" uri="{C3380CC4-5D6E-409C-BE32-E72D297353CC}">
                <c16:uniqueId val="{00000001-57CB-4CFC-B428-B5DA8493D7CD}"/>
              </c:ext>
            </c:extLst>
          </c:dPt>
          <c:dPt>
            <c:idx val="1"/>
            <c:invertIfNegative val="0"/>
            <c:bubble3D val="0"/>
            <c:spPr>
              <a:solidFill>
                <a:srgbClr val="FFC000"/>
              </a:solidFill>
              <a:ln>
                <a:solidFill>
                  <a:schemeClr val="bg1"/>
                </a:solidFill>
              </a:ln>
            </c:spPr>
            <c:extLst>
              <c:ext xmlns:c16="http://schemas.microsoft.com/office/drawing/2014/chart" uri="{C3380CC4-5D6E-409C-BE32-E72D297353CC}">
                <c16:uniqueId val="{00000003-57CB-4CFC-B428-B5DA8493D7CD}"/>
              </c:ext>
            </c:extLst>
          </c:dPt>
          <c:cat>
            <c:strRef>
              <c:f>'Task Analysis Graphs'!$G$13:$H$13</c:f>
              <c:strCache>
                <c:ptCount val="2"/>
                <c:pt idx="0">
                  <c:v>Current [Account]</c:v>
                </c:pt>
                <c:pt idx="1">
                  <c:v>Recommended</c:v>
                </c:pt>
              </c:strCache>
            </c:strRef>
          </c:cat>
          <c:val>
            <c:numRef>
              <c:f>'Task Analysis Graphs'!$G$14:$H$14</c:f>
              <c:numCache>
                <c:formatCode>0%</c:formatCode>
                <c:ptCount val="2"/>
                <c:pt idx="0">
                  <c:v>0.58088235294117641</c:v>
                </c:pt>
                <c:pt idx="1">
                  <c:v>0.67391304347826086</c:v>
                </c:pt>
              </c:numCache>
            </c:numRef>
          </c:val>
          <c:extLst>
            <c:ext xmlns:c16="http://schemas.microsoft.com/office/drawing/2014/chart" uri="{C3380CC4-5D6E-409C-BE32-E72D297353CC}">
              <c16:uniqueId val="{00000004-57CB-4CFC-B428-B5DA8493D7CD}"/>
            </c:ext>
          </c:extLst>
        </c:ser>
        <c:dLbls>
          <c:showLegendKey val="0"/>
          <c:showVal val="0"/>
          <c:showCatName val="0"/>
          <c:showSerName val="0"/>
          <c:showPercent val="0"/>
          <c:showBubbleSize val="0"/>
        </c:dLbls>
        <c:gapWidth val="150"/>
        <c:shape val="box"/>
        <c:axId val="-2133485320"/>
        <c:axId val="-2133482312"/>
        <c:axId val="0"/>
      </c:bar3DChart>
      <c:catAx>
        <c:axId val="-2133485320"/>
        <c:scaling>
          <c:orientation val="minMax"/>
        </c:scaling>
        <c:delete val="0"/>
        <c:axPos val="b"/>
        <c:numFmt formatCode="General" sourceLinked="0"/>
        <c:majorTickMark val="out"/>
        <c:minorTickMark val="none"/>
        <c:tickLblPos val="nextTo"/>
        <c:crossAx val="-2133482312"/>
        <c:crosses val="autoZero"/>
        <c:auto val="1"/>
        <c:lblAlgn val="ctr"/>
        <c:lblOffset val="100"/>
        <c:noMultiLvlLbl val="0"/>
      </c:catAx>
      <c:valAx>
        <c:axId val="-2133482312"/>
        <c:scaling>
          <c:orientation val="minMax"/>
        </c:scaling>
        <c:delete val="0"/>
        <c:axPos val="l"/>
        <c:majorGridlines/>
        <c:numFmt formatCode="0%" sourceLinked="1"/>
        <c:majorTickMark val="out"/>
        <c:minorTickMark val="none"/>
        <c:tickLblPos val="nextTo"/>
        <c:crossAx val="-21334853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Pt>
            <c:idx val="0"/>
            <c:invertIfNegative val="0"/>
            <c:bubble3D val="0"/>
            <c:spPr>
              <a:solidFill>
                <a:srgbClr val="B7B7FF"/>
              </a:solidFill>
              <a:ln>
                <a:solidFill>
                  <a:schemeClr val="bg1"/>
                </a:solidFill>
              </a:ln>
            </c:spPr>
            <c:extLst>
              <c:ext xmlns:c16="http://schemas.microsoft.com/office/drawing/2014/chart" uri="{C3380CC4-5D6E-409C-BE32-E72D297353CC}">
                <c16:uniqueId val="{00000001-C26D-45D6-A6CE-DC6B2A9E11CE}"/>
              </c:ext>
            </c:extLst>
          </c:dPt>
          <c:dPt>
            <c:idx val="1"/>
            <c:invertIfNegative val="0"/>
            <c:bubble3D val="0"/>
            <c:spPr>
              <a:solidFill>
                <a:srgbClr val="FFC000"/>
              </a:solidFill>
              <a:ln>
                <a:solidFill>
                  <a:schemeClr val="bg1"/>
                </a:solidFill>
              </a:ln>
            </c:spPr>
            <c:extLst>
              <c:ext xmlns:c16="http://schemas.microsoft.com/office/drawing/2014/chart" uri="{C3380CC4-5D6E-409C-BE32-E72D297353CC}">
                <c16:uniqueId val="{00000003-C26D-45D6-A6CE-DC6B2A9E11CE}"/>
              </c:ext>
            </c:extLst>
          </c:dPt>
          <c:cat>
            <c:strRef>
              <c:f>'Task Analysis Graphs'!$G$17:$H$17</c:f>
              <c:strCache>
                <c:ptCount val="2"/>
                <c:pt idx="0">
                  <c:v>Current [Account]</c:v>
                </c:pt>
                <c:pt idx="1">
                  <c:v>Recommended</c:v>
                </c:pt>
              </c:strCache>
            </c:strRef>
          </c:cat>
          <c:val>
            <c:numRef>
              <c:f>'Task Analysis Graphs'!$G$18:$H$18</c:f>
              <c:numCache>
                <c:formatCode>0%</c:formatCode>
                <c:ptCount val="2"/>
                <c:pt idx="0">
                  <c:v>0.62903225806451613</c:v>
                </c:pt>
                <c:pt idx="1">
                  <c:v>0.69565217391304346</c:v>
                </c:pt>
              </c:numCache>
            </c:numRef>
          </c:val>
          <c:extLst>
            <c:ext xmlns:c16="http://schemas.microsoft.com/office/drawing/2014/chart" uri="{C3380CC4-5D6E-409C-BE32-E72D297353CC}">
              <c16:uniqueId val="{00000004-C26D-45D6-A6CE-DC6B2A9E11CE}"/>
            </c:ext>
          </c:extLst>
        </c:ser>
        <c:dLbls>
          <c:showLegendKey val="0"/>
          <c:showVal val="0"/>
          <c:showCatName val="0"/>
          <c:showSerName val="0"/>
          <c:showPercent val="0"/>
          <c:showBubbleSize val="0"/>
        </c:dLbls>
        <c:gapWidth val="150"/>
        <c:shape val="box"/>
        <c:axId val="-2133454600"/>
        <c:axId val="-2133451592"/>
        <c:axId val="0"/>
      </c:bar3DChart>
      <c:catAx>
        <c:axId val="-2133454600"/>
        <c:scaling>
          <c:orientation val="minMax"/>
        </c:scaling>
        <c:delete val="0"/>
        <c:axPos val="b"/>
        <c:numFmt formatCode="General" sourceLinked="0"/>
        <c:majorTickMark val="out"/>
        <c:minorTickMark val="none"/>
        <c:tickLblPos val="nextTo"/>
        <c:crossAx val="-2133451592"/>
        <c:crosses val="autoZero"/>
        <c:auto val="1"/>
        <c:lblAlgn val="ctr"/>
        <c:lblOffset val="100"/>
        <c:noMultiLvlLbl val="0"/>
      </c:catAx>
      <c:valAx>
        <c:axId val="-2133451592"/>
        <c:scaling>
          <c:orientation val="minMax"/>
        </c:scaling>
        <c:delete val="0"/>
        <c:axPos val="l"/>
        <c:majorGridlines/>
        <c:numFmt formatCode="0%" sourceLinked="1"/>
        <c:majorTickMark val="out"/>
        <c:minorTickMark val="none"/>
        <c:tickLblPos val="nextTo"/>
        <c:crossAx val="-21334546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spPr>
            <a:solidFill>
              <a:srgbClr val="B7B7FF"/>
            </a:solidFill>
          </c:spPr>
          <c:invertIfNegative val="0"/>
          <c:dPt>
            <c:idx val="0"/>
            <c:invertIfNegative val="0"/>
            <c:bubble3D val="0"/>
            <c:spPr>
              <a:solidFill>
                <a:srgbClr val="B7B7FF"/>
              </a:solidFill>
              <a:ln>
                <a:solidFill>
                  <a:schemeClr val="bg1"/>
                </a:solidFill>
              </a:ln>
            </c:spPr>
            <c:extLst>
              <c:ext xmlns:c16="http://schemas.microsoft.com/office/drawing/2014/chart" uri="{C3380CC4-5D6E-409C-BE32-E72D297353CC}">
                <c16:uniqueId val="{00000001-5FCB-41B0-B445-A4D1523BCD73}"/>
              </c:ext>
            </c:extLst>
          </c:dPt>
          <c:dPt>
            <c:idx val="1"/>
            <c:invertIfNegative val="0"/>
            <c:bubble3D val="0"/>
            <c:spPr>
              <a:solidFill>
                <a:srgbClr val="FFC000"/>
              </a:solidFill>
              <a:ln>
                <a:solidFill>
                  <a:schemeClr val="bg1"/>
                </a:solidFill>
              </a:ln>
            </c:spPr>
            <c:extLst>
              <c:ext xmlns:c16="http://schemas.microsoft.com/office/drawing/2014/chart" uri="{C3380CC4-5D6E-409C-BE32-E72D297353CC}">
                <c16:uniqueId val="{00000003-5FCB-41B0-B445-A4D1523BCD73}"/>
              </c:ext>
            </c:extLst>
          </c:dPt>
          <c:val>
            <c:numRef>
              <c:f>'Task Analysis Graphs'!$B$22:$C$22</c:f>
              <c:numCache>
                <c:formatCode>0%</c:formatCode>
                <c:ptCount val="2"/>
                <c:pt idx="0">
                  <c:v>0.52142857142857146</c:v>
                </c:pt>
                <c:pt idx="1">
                  <c:v>0.66891891891891886</c:v>
                </c:pt>
              </c:numCache>
            </c:numRef>
          </c:val>
          <c:extLst>
            <c:ext xmlns:c16="http://schemas.microsoft.com/office/drawing/2014/chart" uri="{C3380CC4-5D6E-409C-BE32-E72D297353CC}">
              <c16:uniqueId val="{00000004-5FCB-41B0-B445-A4D1523BCD73}"/>
            </c:ext>
          </c:extLst>
        </c:ser>
        <c:dLbls>
          <c:showLegendKey val="0"/>
          <c:showVal val="0"/>
          <c:showCatName val="0"/>
          <c:showSerName val="0"/>
          <c:showPercent val="0"/>
          <c:showBubbleSize val="0"/>
        </c:dLbls>
        <c:gapWidth val="150"/>
        <c:shape val="box"/>
        <c:axId val="-2133424328"/>
        <c:axId val="-2133421384"/>
        <c:axId val="0"/>
      </c:bar3DChart>
      <c:catAx>
        <c:axId val="-2133424328"/>
        <c:scaling>
          <c:orientation val="minMax"/>
        </c:scaling>
        <c:delete val="0"/>
        <c:axPos val="b"/>
        <c:majorTickMark val="out"/>
        <c:minorTickMark val="none"/>
        <c:tickLblPos val="nextTo"/>
        <c:crossAx val="-2133421384"/>
        <c:crosses val="autoZero"/>
        <c:auto val="1"/>
        <c:lblAlgn val="ctr"/>
        <c:lblOffset val="100"/>
        <c:noMultiLvlLbl val="0"/>
      </c:catAx>
      <c:valAx>
        <c:axId val="-2133421384"/>
        <c:scaling>
          <c:orientation val="minMax"/>
        </c:scaling>
        <c:delete val="0"/>
        <c:axPos val="l"/>
        <c:majorGridlines/>
        <c:numFmt formatCode="0%" sourceLinked="1"/>
        <c:majorTickMark val="out"/>
        <c:minorTickMark val="none"/>
        <c:tickLblPos val="nextTo"/>
        <c:crossAx val="-21334243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552450</xdr:colOff>
      <xdr:row>14</xdr:row>
      <xdr:rowOff>123823</xdr:rowOff>
    </xdr:from>
    <xdr:to>
      <xdr:col>3</xdr:col>
      <xdr:colOff>876299</xdr:colOff>
      <xdr:row>14</xdr:row>
      <xdr:rowOff>3095624</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370915</xdr:colOff>
      <xdr:row>18</xdr:row>
      <xdr:rowOff>20171</xdr:rowOff>
    </xdr:from>
    <xdr:to>
      <xdr:col>3</xdr:col>
      <xdr:colOff>904314</xdr:colOff>
      <xdr:row>18</xdr:row>
      <xdr:rowOff>2934821</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9</xdr:row>
      <xdr:rowOff>119062</xdr:rowOff>
    </xdr:from>
    <xdr:to>
      <xdr:col>3</xdr:col>
      <xdr:colOff>1133475</xdr:colOff>
      <xdr:row>9</xdr:row>
      <xdr:rowOff>2862262</xdr:rowOff>
    </xdr:to>
    <xdr:graphicFrame macro="">
      <xdr:nvGraphicFramePr>
        <xdr:cNvPr id="8" name="Chart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1187823</xdr:colOff>
      <xdr:row>14</xdr:row>
      <xdr:rowOff>101973</xdr:rowOff>
    </xdr:from>
    <xdr:to>
      <xdr:col>8</xdr:col>
      <xdr:colOff>773206</xdr:colOff>
      <xdr:row>14</xdr:row>
      <xdr:rowOff>2845173</xdr:rowOff>
    </xdr:to>
    <xdr:graphicFrame macro="">
      <xdr:nvGraphicFramePr>
        <xdr:cNvPr id="11" name="Chart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1131793</xdr:colOff>
      <xdr:row>18</xdr:row>
      <xdr:rowOff>23532</xdr:rowOff>
    </xdr:from>
    <xdr:to>
      <xdr:col>8</xdr:col>
      <xdr:colOff>717176</xdr:colOff>
      <xdr:row>18</xdr:row>
      <xdr:rowOff>2766732</xdr:rowOff>
    </xdr:to>
    <xdr:graphicFrame macro="">
      <xdr:nvGraphicFramePr>
        <xdr:cNvPr id="12" name="Chart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370915</xdr:colOff>
      <xdr:row>22</xdr:row>
      <xdr:rowOff>20171</xdr:rowOff>
    </xdr:from>
    <xdr:to>
      <xdr:col>3</xdr:col>
      <xdr:colOff>904314</xdr:colOff>
      <xdr:row>22</xdr:row>
      <xdr:rowOff>2934821</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20</xdr:row>
          <xdr:rowOff>0</xdr:rowOff>
        </xdr:from>
        <xdr:to>
          <xdr:col>2</xdr:col>
          <xdr:colOff>1741170</xdr:colOff>
          <xdr:row>20</xdr:row>
          <xdr:rowOff>659130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21</xdr:row>
          <xdr:rowOff>0</xdr:rowOff>
        </xdr:from>
        <xdr:to>
          <xdr:col>2</xdr:col>
          <xdr:colOff>2286000</xdr:colOff>
          <xdr:row>22</xdr:row>
          <xdr:rowOff>11430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57151</xdr:colOff>
      <xdr:row>25</xdr:row>
      <xdr:rowOff>26670</xdr:rowOff>
    </xdr:from>
    <xdr:to>
      <xdr:col>3</xdr:col>
      <xdr:colOff>5916</xdr:colOff>
      <xdr:row>58</xdr:row>
      <xdr:rowOff>7620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7151" y="8218170"/>
          <a:ext cx="7656395" cy="43738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k/Desktop/DOX_Persist/Persistent/HC_SF/Horne/DGO0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sheet"/>
      <sheetName val="Income &amp; Credit"/>
      <sheetName val="By Weeks"/>
      <sheetName val="EMPDB"/>
      <sheetName val="Tarifs"/>
      <sheetName val="Total Credit"/>
      <sheetName val="App-Emp"/>
      <sheetName val="Employee"/>
      <sheetName val="WU"/>
      <sheetName val="CHANGE"/>
      <sheetName val="Factors"/>
      <sheetName val="Module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image" Target="../media/image2.wmf"/><Relationship Id="rId5" Type="http://schemas.openxmlformats.org/officeDocument/2006/relationships/oleObject" Target="../embeddings/oleObject2.bin"/><Relationship Id="rId4" Type="http://schemas.openxmlformats.org/officeDocument/2006/relationships/image" Target="../media/image1.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3D9"/>
    <outlinePr summaryBelow="0"/>
  </sheetPr>
  <dimension ref="A1:BKN323"/>
  <sheetViews>
    <sheetView tabSelected="1" zoomScale="85" zoomScaleNormal="85" zoomScalePageLayoutView="85" workbookViewId="0">
      <pane xSplit="1" ySplit="2" topLeftCell="B3" activePane="bottomRight" state="frozen"/>
      <selection pane="topRight" activeCell="B1" sqref="B1"/>
      <selection pane="bottomLeft" activeCell="A3" sqref="A3"/>
      <selection pane="bottomRight" activeCell="D4" sqref="D4"/>
    </sheetView>
  </sheetViews>
  <sheetFormatPr defaultColWidth="9.1640625" defaultRowHeight="11.1" outlineLevelRow="2" x14ac:dyDescent="0.35"/>
  <cols>
    <col min="1" max="1" width="43.71875" style="665" customWidth="1"/>
    <col min="2" max="2" width="26.5" style="666" customWidth="1"/>
    <col min="3" max="3" width="7.1640625" style="667" customWidth="1"/>
    <col min="4" max="4" width="50.6640625" style="665" customWidth="1"/>
    <col min="5" max="5" width="5.1640625" style="665" customWidth="1"/>
    <col min="6" max="6" width="4.83203125" style="665" customWidth="1"/>
    <col min="7" max="7" width="19.5" style="665" customWidth="1"/>
    <col min="8" max="8" width="44.5" style="668" customWidth="1"/>
    <col min="9" max="9" width="4.1640625" style="665" customWidth="1"/>
    <col min="10" max="10" width="4.5" style="665" customWidth="1"/>
    <col min="11" max="11" width="8.5" style="667" customWidth="1"/>
    <col min="12" max="12" width="28.83203125" style="669" customWidth="1"/>
    <col min="13" max="16384" width="9.1640625" style="198"/>
  </cols>
  <sheetData>
    <row r="1" spans="1:1652" ht="11.4" thickTop="1" x14ac:dyDescent="0.35">
      <c r="A1" s="4" t="s">
        <v>25</v>
      </c>
      <c r="B1" s="746" t="s">
        <v>419</v>
      </c>
      <c r="C1" s="746"/>
      <c r="D1" s="746"/>
      <c r="E1" s="746"/>
      <c r="F1" s="746"/>
      <c r="G1" s="746"/>
      <c r="H1" s="747"/>
      <c r="I1" s="5"/>
      <c r="J1" s="5"/>
      <c r="K1" s="6"/>
      <c r="L1" s="7"/>
    </row>
    <row r="2" spans="1:1652" ht="37.5" customHeight="1" x14ac:dyDescent="0.35">
      <c r="A2" s="8" t="s">
        <v>28</v>
      </c>
      <c r="B2" s="9" t="s">
        <v>420</v>
      </c>
      <c r="C2" s="10" t="s">
        <v>19</v>
      </c>
      <c r="D2" s="11" t="s">
        <v>436</v>
      </c>
      <c r="E2" s="739" t="s">
        <v>88</v>
      </c>
      <c r="F2" s="740"/>
      <c r="G2" s="12" t="s">
        <v>19</v>
      </c>
      <c r="H2" s="13" t="s">
        <v>438</v>
      </c>
      <c r="I2" s="741" t="s">
        <v>88</v>
      </c>
      <c r="J2" s="742"/>
      <c r="K2" s="14" t="s">
        <v>19</v>
      </c>
      <c r="L2" s="15" t="s">
        <v>452</v>
      </c>
    </row>
    <row r="3" spans="1:1652" s="199" customFormat="1" ht="36" customHeight="1" x14ac:dyDescent="0.4">
      <c r="A3" s="760" t="s">
        <v>421</v>
      </c>
      <c r="B3" s="761"/>
      <c r="C3" s="761"/>
      <c r="D3" s="761"/>
      <c r="E3" s="761"/>
      <c r="F3" s="761"/>
      <c r="G3" s="761"/>
      <c r="H3" s="761"/>
      <c r="I3" s="761"/>
      <c r="J3" s="761"/>
      <c r="K3" s="761"/>
      <c r="L3" s="762"/>
    </row>
    <row r="4" spans="1:1652" s="201" customFormat="1" ht="134.1" customHeight="1" outlineLevel="1" x14ac:dyDescent="0.4">
      <c r="A4" s="757" t="s">
        <v>422</v>
      </c>
      <c r="B4" s="16" t="s">
        <v>242</v>
      </c>
      <c r="C4" s="17"/>
      <c r="D4" s="18" t="s">
        <v>29</v>
      </c>
      <c r="E4" s="19"/>
      <c r="F4" s="20"/>
      <c r="G4" s="21"/>
      <c r="H4" s="22" t="s">
        <v>439</v>
      </c>
      <c r="I4" s="19"/>
      <c r="J4" s="19"/>
      <c r="K4" s="23"/>
      <c r="L4" s="24"/>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0"/>
      <c r="EB4" s="200"/>
      <c r="EC4" s="200"/>
      <c r="ED4" s="200"/>
      <c r="EE4" s="200"/>
      <c r="EF4" s="200"/>
      <c r="EG4" s="200"/>
      <c r="EH4" s="200"/>
      <c r="EI4" s="200"/>
      <c r="EJ4" s="200"/>
      <c r="EK4" s="200"/>
      <c r="EL4" s="200"/>
      <c r="EM4" s="200"/>
      <c r="EN4" s="200"/>
      <c r="EO4" s="200"/>
      <c r="EP4" s="200"/>
      <c r="EQ4" s="200"/>
      <c r="ER4" s="200"/>
      <c r="ES4" s="200"/>
      <c r="ET4" s="200"/>
      <c r="EU4" s="200"/>
      <c r="EV4" s="200"/>
      <c r="EW4" s="200"/>
      <c r="EX4" s="200"/>
      <c r="EY4" s="200"/>
      <c r="EZ4" s="200"/>
      <c r="FA4" s="200"/>
      <c r="FB4" s="200"/>
      <c r="FC4" s="200"/>
      <c r="FD4" s="200"/>
      <c r="FE4" s="200"/>
      <c r="FF4" s="200"/>
      <c r="FG4" s="200"/>
      <c r="FH4" s="200"/>
      <c r="FI4" s="200"/>
      <c r="FJ4" s="200"/>
      <c r="FK4" s="200"/>
      <c r="FL4" s="200"/>
      <c r="FM4" s="200"/>
      <c r="FN4" s="200"/>
      <c r="FO4" s="200"/>
      <c r="FP4" s="200"/>
      <c r="FQ4" s="200"/>
      <c r="FR4" s="200"/>
      <c r="FS4" s="200"/>
      <c r="FT4" s="200"/>
      <c r="FU4" s="200"/>
      <c r="FV4" s="200"/>
      <c r="FW4" s="200"/>
      <c r="FX4" s="200"/>
      <c r="FY4" s="200"/>
      <c r="FZ4" s="200"/>
      <c r="GA4" s="200"/>
      <c r="GB4" s="200"/>
      <c r="GC4" s="200"/>
      <c r="GD4" s="200"/>
      <c r="GE4" s="200"/>
      <c r="GF4" s="200"/>
      <c r="GG4" s="200"/>
      <c r="GH4" s="200"/>
      <c r="GI4" s="200"/>
      <c r="GJ4" s="200"/>
      <c r="GK4" s="200"/>
      <c r="GL4" s="200"/>
      <c r="GM4" s="200"/>
      <c r="GN4" s="200"/>
      <c r="GO4" s="200"/>
      <c r="GP4" s="200"/>
      <c r="GQ4" s="200"/>
      <c r="GR4" s="200"/>
      <c r="GS4" s="200"/>
      <c r="GT4" s="200"/>
      <c r="GU4" s="200"/>
      <c r="GV4" s="200"/>
      <c r="GW4" s="200"/>
      <c r="GX4" s="200"/>
      <c r="GY4" s="200"/>
      <c r="GZ4" s="200"/>
      <c r="HA4" s="200"/>
      <c r="HB4" s="200"/>
      <c r="HC4" s="200"/>
      <c r="HD4" s="200"/>
      <c r="HE4" s="200"/>
      <c r="HF4" s="200"/>
      <c r="HG4" s="200"/>
      <c r="HH4" s="200"/>
      <c r="HI4" s="200"/>
      <c r="HJ4" s="200"/>
      <c r="HK4" s="200"/>
      <c r="HL4" s="200"/>
      <c r="HM4" s="200"/>
      <c r="HN4" s="200"/>
      <c r="HO4" s="200"/>
      <c r="HP4" s="200"/>
      <c r="HQ4" s="200"/>
      <c r="HR4" s="200"/>
      <c r="HS4" s="200"/>
      <c r="HT4" s="200"/>
      <c r="HU4" s="200"/>
      <c r="HV4" s="200"/>
      <c r="HW4" s="200"/>
      <c r="HX4" s="200"/>
      <c r="HY4" s="200"/>
      <c r="HZ4" s="200"/>
      <c r="IA4" s="200"/>
      <c r="IB4" s="200"/>
      <c r="IC4" s="200"/>
      <c r="ID4" s="200"/>
      <c r="IE4" s="200"/>
      <c r="IF4" s="200"/>
      <c r="IG4" s="200"/>
      <c r="IH4" s="200"/>
      <c r="II4" s="200"/>
      <c r="IJ4" s="200"/>
      <c r="IK4" s="200"/>
      <c r="IL4" s="200"/>
      <c r="IM4" s="200"/>
      <c r="IN4" s="200"/>
      <c r="IO4" s="200"/>
      <c r="IP4" s="200"/>
      <c r="IQ4" s="200"/>
      <c r="IR4" s="200"/>
      <c r="IS4" s="200"/>
      <c r="IT4" s="200"/>
      <c r="IU4" s="200"/>
      <c r="IV4" s="200"/>
      <c r="IW4" s="200"/>
      <c r="IX4" s="200"/>
      <c r="IY4" s="200"/>
      <c r="IZ4" s="200"/>
      <c r="JA4" s="200"/>
      <c r="JB4" s="200"/>
      <c r="JC4" s="200"/>
      <c r="JD4" s="200"/>
      <c r="JE4" s="200"/>
      <c r="JF4" s="200"/>
      <c r="JG4" s="200"/>
      <c r="JH4" s="200"/>
      <c r="JI4" s="200"/>
      <c r="JJ4" s="200"/>
      <c r="JK4" s="200"/>
      <c r="JL4" s="200"/>
      <c r="JM4" s="200"/>
      <c r="JN4" s="200"/>
      <c r="JO4" s="200"/>
      <c r="JP4" s="200"/>
      <c r="JQ4" s="200"/>
      <c r="JR4" s="200"/>
      <c r="JS4" s="200"/>
      <c r="JT4" s="200"/>
      <c r="JU4" s="200"/>
      <c r="JV4" s="200"/>
      <c r="JW4" s="200"/>
      <c r="JX4" s="200"/>
      <c r="JY4" s="200"/>
      <c r="JZ4" s="200"/>
      <c r="KA4" s="200"/>
      <c r="KB4" s="200"/>
      <c r="KC4" s="200"/>
      <c r="KD4" s="200"/>
      <c r="KE4" s="200"/>
    </row>
    <row r="5" spans="1:1652" s="201" customFormat="1" ht="30.6" outlineLevel="1" x14ac:dyDescent="0.4">
      <c r="A5" s="758"/>
      <c r="B5" s="25" t="s">
        <v>38</v>
      </c>
      <c r="C5" s="26"/>
      <c r="D5" s="27" t="s">
        <v>423</v>
      </c>
      <c r="E5" s="28"/>
      <c r="F5" s="29"/>
      <c r="G5" s="30"/>
      <c r="H5" s="31" t="s">
        <v>424</v>
      </c>
      <c r="I5" s="32"/>
      <c r="J5" s="32"/>
      <c r="K5" s="33"/>
      <c r="L5" s="34"/>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row>
    <row r="6" spans="1:1652" s="201" customFormat="1" outlineLevel="1" x14ac:dyDescent="0.4">
      <c r="A6" s="758"/>
      <c r="B6" s="25" t="s">
        <v>39</v>
      </c>
      <c r="C6" s="26"/>
      <c r="D6" s="27" t="s">
        <v>425</v>
      </c>
      <c r="E6" s="28"/>
      <c r="F6" s="29"/>
      <c r="G6" s="30"/>
      <c r="H6" s="31" t="s">
        <v>426</v>
      </c>
      <c r="I6" s="32"/>
      <c r="J6" s="32"/>
      <c r="K6" s="35"/>
      <c r="L6" s="36"/>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c r="EI6" s="200"/>
      <c r="EJ6" s="200"/>
      <c r="EK6" s="200"/>
      <c r="EL6" s="200"/>
      <c r="EM6" s="200"/>
      <c r="EN6" s="200"/>
      <c r="EO6" s="200"/>
      <c r="EP6" s="200"/>
      <c r="EQ6" s="200"/>
      <c r="ER6" s="200"/>
      <c r="ES6" s="200"/>
      <c r="ET6" s="200"/>
      <c r="EU6" s="200"/>
      <c r="EV6" s="200"/>
      <c r="EW6" s="200"/>
      <c r="EX6" s="200"/>
      <c r="EY6" s="200"/>
      <c r="EZ6" s="200"/>
      <c r="FA6" s="200"/>
      <c r="FB6" s="200"/>
      <c r="FC6" s="200"/>
      <c r="FD6" s="200"/>
      <c r="FE6" s="200"/>
      <c r="FF6" s="200"/>
      <c r="FG6" s="200"/>
      <c r="FH6" s="200"/>
      <c r="FI6" s="200"/>
      <c r="FJ6" s="200"/>
      <c r="FK6" s="200"/>
      <c r="FL6" s="200"/>
      <c r="FM6" s="200"/>
      <c r="FN6" s="200"/>
      <c r="FO6" s="200"/>
      <c r="FP6" s="200"/>
      <c r="FQ6" s="200"/>
      <c r="FR6" s="200"/>
      <c r="FS6" s="200"/>
      <c r="FT6" s="200"/>
      <c r="FU6" s="200"/>
      <c r="FV6" s="200"/>
      <c r="FW6" s="200"/>
      <c r="FX6" s="200"/>
      <c r="FY6" s="200"/>
      <c r="FZ6" s="200"/>
      <c r="GA6" s="200"/>
      <c r="GB6" s="200"/>
      <c r="GC6" s="200"/>
      <c r="GD6" s="200"/>
      <c r="GE6" s="200"/>
      <c r="GF6" s="200"/>
      <c r="GG6" s="200"/>
      <c r="GH6" s="200"/>
      <c r="GI6" s="200"/>
      <c r="GJ6" s="200"/>
      <c r="GK6" s="200"/>
      <c r="GL6" s="200"/>
      <c r="GM6" s="200"/>
      <c r="GN6" s="200"/>
      <c r="GO6" s="200"/>
      <c r="GP6" s="200"/>
      <c r="GQ6" s="200"/>
      <c r="GR6" s="200"/>
      <c r="GS6" s="200"/>
      <c r="GT6" s="200"/>
      <c r="GU6" s="200"/>
      <c r="GV6" s="200"/>
      <c r="GW6" s="200"/>
      <c r="GX6" s="200"/>
      <c r="GY6" s="200"/>
      <c r="GZ6" s="200"/>
      <c r="HA6" s="200"/>
      <c r="HB6" s="200"/>
      <c r="HC6" s="200"/>
      <c r="HD6" s="200"/>
      <c r="HE6" s="200"/>
      <c r="HF6" s="200"/>
      <c r="HG6" s="200"/>
      <c r="HH6" s="200"/>
      <c r="HI6" s="200"/>
      <c r="HJ6" s="200"/>
      <c r="HK6" s="200"/>
      <c r="HL6" s="200"/>
      <c r="HM6" s="200"/>
      <c r="HN6" s="200"/>
      <c r="HO6" s="200"/>
      <c r="HP6" s="200"/>
      <c r="HQ6" s="200"/>
      <c r="HR6" s="200"/>
      <c r="HS6" s="200"/>
      <c r="HT6" s="200"/>
      <c r="HU6" s="200"/>
      <c r="HV6" s="200"/>
      <c r="HW6" s="200"/>
      <c r="HX6" s="200"/>
      <c r="HY6" s="200"/>
      <c r="HZ6" s="200"/>
      <c r="IA6" s="200"/>
      <c r="IB6" s="200"/>
      <c r="IC6" s="200"/>
      <c r="ID6" s="200"/>
      <c r="IE6" s="200"/>
      <c r="IF6" s="200"/>
      <c r="IG6" s="200"/>
      <c r="IH6" s="200"/>
      <c r="II6" s="200"/>
      <c r="IJ6" s="200"/>
      <c r="IK6" s="200"/>
      <c r="IL6" s="200"/>
      <c r="IM6" s="200"/>
      <c r="IN6" s="200"/>
      <c r="IO6" s="200"/>
      <c r="IP6" s="200"/>
      <c r="IQ6" s="200"/>
      <c r="IR6" s="200"/>
      <c r="IS6" s="200"/>
      <c r="IT6" s="200"/>
      <c r="IU6" s="200"/>
      <c r="IV6" s="200"/>
      <c r="IW6" s="200"/>
      <c r="IX6" s="200"/>
      <c r="IY6" s="200"/>
      <c r="IZ6" s="200"/>
      <c r="JA6" s="200"/>
      <c r="JB6" s="200"/>
      <c r="JC6" s="200"/>
      <c r="JD6" s="200"/>
      <c r="JE6" s="200"/>
      <c r="JF6" s="200"/>
      <c r="JG6" s="200"/>
      <c r="JH6" s="200"/>
      <c r="JI6" s="200"/>
      <c r="JJ6" s="200"/>
      <c r="JK6" s="200"/>
      <c r="JL6" s="200"/>
      <c r="JM6" s="200"/>
      <c r="JN6" s="200"/>
      <c r="JO6" s="200"/>
      <c r="JP6" s="200"/>
      <c r="JQ6" s="200"/>
      <c r="JR6" s="200"/>
      <c r="JS6" s="200"/>
      <c r="JT6" s="200"/>
      <c r="JU6" s="200"/>
      <c r="JV6" s="200"/>
      <c r="JW6" s="200"/>
      <c r="JX6" s="200"/>
      <c r="JY6" s="200"/>
      <c r="JZ6" s="200"/>
      <c r="KA6" s="200"/>
      <c r="KB6" s="200"/>
      <c r="KC6" s="200"/>
      <c r="KD6" s="200"/>
      <c r="KE6" s="200"/>
    </row>
    <row r="7" spans="1:1652" s="201" customFormat="1" ht="20.399999999999999" outlineLevel="1" x14ac:dyDescent="0.4">
      <c r="A7" s="758"/>
      <c r="B7" s="25" t="s">
        <v>440</v>
      </c>
      <c r="C7" s="26"/>
      <c r="D7" s="27" t="s">
        <v>427</v>
      </c>
      <c r="E7" s="28"/>
      <c r="F7" s="29"/>
      <c r="G7" s="30"/>
      <c r="H7" s="31"/>
      <c r="I7" s="28"/>
      <c r="J7" s="28"/>
      <c r="K7" s="33"/>
      <c r="L7" s="34"/>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0"/>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0"/>
      <c r="DV7" s="200"/>
      <c r="DW7" s="200"/>
      <c r="DX7" s="200"/>
      <c r="DY7" s="200"/>
      <c r="DZ7" s="200"/>
      <c r="EA7" s="200"/>
      <c r="EB7" s="200"/>
      <c r="EC7" s="200"/>
      <c r="ED7" s="200"/>
      <c r="EE7" s="200"/>
      <c r="EF7" s="200"/>
      <c r="EG7" s="200"/>
      <c r="EH7" s="200"/>
      <c r="EI7" s="200"/>
      <c r="EJ7" s="200"/>
      <c r="EK7" s="200"/>
      <c r="EL7" s="200"/>
      <c r="EM7" s="200"/>
      <c r="EN7" s="200"/>
      <c r="EO7" s="200"/>
      <c r="EP7" s="200"/>
      <c r="EQ7" s="200"/>
      <c r="ER7" s="200"/>
      <c r="ES7" s="200"/>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0"/>
      <c r="FS7" s="200"/>
      <c r="FT7" s="200"/>
      <c r="FU7" s="200"/>
      <c r="FV7" s="200"/>
      <c r="FW7" s="200"/>
      <c r="FX7" s="200"/>
      <c r="FY7" s="200"/>
      <c r="FZ7" s="200"/>
      <c r="GA7" s="200"/>
      <c r="GB7" s="200"/>
      <c r="GC7" s="200"/>
      <c r="GD7" s="200"/>
      <c r="GE7" s="200"/>
      <c r="GF7" s="200"/>
      <c r="GG7" s="200"/>
      <c r="GH7" s="200"/>
      <c r="GI7" s="200"/>
      <c r="GJ7" s="200"/>
      <c r="GK7" s="200"/>
      <c r="GL7" s="200"/>
      <c r="GM7" s="200"/>
      <c r="GN7" s="200"/>
      <c r="GO7" s="200"/>
      <c r="GP7" s="200"/>
      <c r="GQ7" s="200"/>
      <c r="GR7" s="200"/>
      <c r="GS7" s="200"/>
      <c r="GT7" s="200"/>
      <c r="GU7" s="200"/>
      <c r="GV7" s="200"/>
      <c r="GW7" s="200"/>
      <c r="GX7" s="200"/>
      <c r="GY7" s="200"/>
      <c r="GZ7" s="200"/>
      <c r="HA7" s="200"/>
      <c r="HB7" s="200"/>
      <c r="HC7" s="200"/>
      <c r="HD7" s="200"/>
      <c r="HE7" s="200"/>
      <c r="HF7" s="200"/>
      <c r="HG7" s="200"/>
      <c r="HH7" s="200"/>
      <c r="HI7" s="200"/>
      <c r="HJ7" s="200"/>
      <c r="HK7" s="200"/>
      <c r="HL7" s="200"/>
      <c r="HM7" s="200"/>
      <c r="HN7" s="200"/>
      <c r="HO7" s="200"/>
      <c r="HP7" s="200"/>
      <c r="HQ7" s="200"/>
      <c r="HR7" s="200"/>
      <c r="HS7" s="200"/>
      <c r="HT7" s="200"/>
      <c r="HU7" s="200"/>
      <c r="HV7" s="200"/>
      <c r="HW7" s="200"/>
      <c r="HX7" s="200"/>
      <c r="HY7" s="200"/>
      <c r="HZ7" s="200"/>
      <c r="IA7" s="200"/>
      <c r="IB7" s="200"/>
      <c r="IC7" s="200"/>
      <c r="ID7" s="200"/>
      <c r="IE7" s="200"/>
      <c r="IF7" s="200"/>
      <c r="IG7" s="200"/>
      <c r="IH7" s="200"/>
      <c r="II7" s="200"/>
      <c r="IJ7" s="200"/>
      <c r="IK7" s="200"/>
      <c r="IL7" s="200"/>
      <c r="IM7" s="200"/>
      <c r="IN7" s="200"/>
      <c r="IO7" s="200"/>
      <c r="IP7" s="200"/>
      <c r="IQ7" s="200"/>
      <c r="IR7" s="200"/>
      <c r="IS7" s="200"/>
      <c r="IT7" s="200"/>
      <c r="IU7" s="200"/>
      <c r="IV7" s="200"/>
      <c r="IW7" s="200"/>
      <c r="IX7" s="200"/>
      <c r="IY7" s="200"/>
      <c r="IZ7" s="200"/>
      <c r="JA7" s="200"/>
      <c r="JB7" s="200"/>
      <c r="JC7" s="200"/>
      <c r="JD7" s="200"/>
      <c r="JE7" s="200"/>
      <c r="JF7" s="200"/>
      <c r="JG7" s="200"/>
      <c r="JH7" s="200"/>
      <c r="JI7" s="200"/>
      <c r="JJ7" s="200"/>
      <c r="JK7" s="200"/>
      <c r="JL7" s="200"/>
      <c r="JM7" s="200"/>
      <c r="JN7" s="200"/>
      <c r="JO7" s="200"/>
      <c r="JP7" s="200"/>
      <c r="JQ7" s="200"/>
      <c r="JR7" s="200"/>
      <c r="JS7" s="200"/>
      <c r="JT7" s="200"/>
      <c r="JU7" s="200"/>
      <c r="JV7" s="200"/>
      <c r="JW7" s="200"/>
      <c r="JX7" s="200"/>
      <c r="JY7" s="200"/>
      <c r="JZ7" s="200"/>
      <c r="KA7" s="200"/>
      <c r="KB7" s="200"/>
      <c r="KC7" s="200"/>
      <c r="KD7" s="200"/>
      <c r="KE7" s="200"/>
      <c r="KF7" s="200"/>
      <c r="KG7" s="200"/>
      <c r="KH7" s="200"/>
      <c r="KI7" s="200"/>
      <c r="KJ7" s="200"/>
      <c r="KK7" s="200"/>
      <c r="KL7" s="200"/>
      <c r="KM7" s="200"/>
      <c r="KN7" s="200"/>
      <c r="KO7" s="200"/>
      <c r="KP7" s="200"/>
      <c r="KQ7" s="200"/>
      <c r="KR7" s="200"/>
      <c r="KS7" s="200"/>
      <c r="KT7" s="200"/>
      <c r="KU7" s="200"/>
      <c r="KV7" s="200"/>
      <c r="KW7" s="200"/>
      <c r="KX7" s="200"/>
      <c r="KY7" s="200"/>
      <c r="KZ7" s="200"/>
      <c r="LA7" s="200"/>
      <c r="LB7" s="200"/>
      <c r="LC7" s="200"/>
      <c r="LD7" s="200"/>
      <c r="LE7" s="200"/>
      <c r="LF7" s="200"/>
      <c r="LG7" s="200"/>
      <c r="LH7" s="200"/>
      <c r="LI7" s="200"/>
      <c r="LJ7" s="200"/>
      <c r="LK7" s="200"/>
      <c r="LL7" s="200"/>
      <c r="LM7" s="200"/>
      <c r="LN7" s="200"/>
      <c r="LO7" s="200"/>
      <c r="LP7" s="200"/>
      <c r="LQ7" s="200"/>
      <c r="LR7" s="200"/>
      <c r="LS7" s="200"/>
      <c r="LT7" s="200"/>
      <c r="LU7" s="200"/>
      <c r="LV7" s="200"/>
      <c r="LW7" s="200"/>
      <c r="LX7" s="200"/>
      <c r="LY7" s="200"/>
      <c r="LZ7" s="200"/>
      <c r="MA7" s="200"/>
      <c r="MB7" s="200"/>
      <c r="MC7" s="200"/>
      <c r="MD7" s="200"/>
      <c r="ME7" s="200"/>
      <c r="MF7" s="200"/>
      <c r="MG7" s="200"/>
      <c r="MH7" s="200"/>
      <c r="MI7" s="200"/>
      <c r="MJ7" s="200"/>
      <c r="MK7" s="200"/>
      <c r="ML7" s="200"/>
      <c r="MM7" s="200"/>
      <c r="MN7" s="200"/>
      <c r="MO7" s="200"/>
      <c r="MP7" s="200"/>
      <c r="MQ7" s="200"/>
      <c r="MR7" s="200"/>
      <c r="MS7" s="200"/>
      <c r="MT7" s="200"/>
      <c r="MU7" s="200"/>
      <c r="MV7" s="200"/>
      <c r="MW7" s="200"/>
      <c r="MX7" s="200"/>
      <c r="MY7" s="200"/>
      <c r="MZ7" s="200"/>
      <c r="NA7" s="200"/>
      <c r="NB7" s="200"/>
      <c r="NC7" s="200"/>
      <c r="ND7" s="200"/>
      <c r="NE7" s="200"/>
      <c r="NF7" s="200"/>
      <c r="NG7" s="200"/>
      <c r="NH7" s="200"/>
      <c r="NI7" s="200"/>
      <c r="NJ7" s="200"/>
      <c r="NK7" s="200"/>
      <c r="NL7" s="200"/>
      <c r="NM7" s="200"/>
      <c r="NN7" s="200"/>
      <c r="NO7" s="200"/>
      <c r="NP7" s="200"/>
      <c r="NQ7" s="200"/>
      <c r="NR7" s="200"/>
      <c r="NS7" s="200"/>
      <c r="NT7" s="200"/>
      <c r="NU7" s="200"/>
      <c r="NV7" s="200"/>
      <c r="NW7" s="200"/>
      <c r="NX7" s="200"/>
      <c r="NY7" s="200"/>
      <c r="NZ7" s="200"/>
      <c r="OA7" s="200"/>
      <c r="OB7" s="200"/>
      <c r="OC7" s="200"/>
      <c r="OD7" s="200"/>
      <c r="OE7" s="200"/>
      <c r="OF7" s="200"/>
      <c r="OG7" s="200"/>
      <c r="OH7" s="200"/>
      <c r="OI7" s="200"/>
      <c r="OJ7" s="200"/>
      <c r="OK7" s="200"/>
      <c r="OL7" s="200"/>
      <c r="OM7" s="200"/>
      <c r="ON7" s="200"/>
      <c r="OO7" s="200"/>
      <c r="OP7" s="200"/>
      <c r="OQ7" s="200"/>
      <c r="OR7" s="200"/>
      <c r="OS7" s="200"/>
      <c r="OT7" s="200"/>
      <c r="OU7" s="200"/>
      <c r="OV7" s="200"/>
      <c r="OW7" s="200"/>
      <c r="OX7" s="200"/>
      <c r="OY7" s="200"/>
      <c r="OZ7" s="200"/>
      <c r="PA7" s="200"/>
      <c r="PB7" s="200"/>
      <c r="PC7" s="200"/>
      <c r="PD7" s="200"/>
      <c r="PE7" s="200"/>
      <c r="PF7" s="200"/>
      <c r="PG7" s="200"/>
      <c r="PH7" s="200"/>
      <c r="PI7" s="200"/>
      <c r="PJ7" s="200"/>
      <c r="PK7" s="200"/>
      <c r="PL7" s="200"/>
      <c r="PM7" s="200"/>
      <c r="PN7" s="200"/>
      <c r="PO7" s="200"/>
      <c r="PP7" s="200"/>
      <c r="PQ7" s="200"/>
      <c r="PR7" s="200"/>
      <c r="PS7" s="200"/>
      <c r="PT7" s="200"/>
      <c r="PU7" s="200"/>
      <c r="PV7" s="200"/>
      <c r="PW7" s="200"/>
      <c r="PX7" s="200"/>
      <c r="PY7" s="200"/>
      <c r="PZ7" s="200"/>
      <c r="QA7" s="200"/>
      <c r="QB7" s="200"/>
      <c r="QC7" s="200"/>
      <c r="QD7" s="200"/>
      <c r="QE7" s="200"/>
      <c r="QF7" s="200"/>
      <c r="QG7" s="200"/>
      <c r="QH7" s="200"/>
      <c r="QI7" s="200"/>
      <c r="QJ7" s="200"/>
      <c r="QK7" s="200"/>
      <c r="QL7" s="200"/>
      <c r="QM7" s="200"/>
      <c r="QN7" s="200"/>
      <c r="QO7" s="200"/>
      <c r="QP7" s="200"/>
      <c r="QQ7" s="200"/>
      <c r="QR7" s="200"/>
      <c r="QS7" s="200"/>
      <c r="QT7" s="200"/>
      <c r="QU7" s="200"/>
      <c r="QV7" s="200"/>
      <c r="QW7" s="200"/>
      <c r="QX7" s="200"/>
      <c r="QY7" s="200"/>
      <c r="QZ7" s="200"/>
      <c r="RA7" s="200"/>
      <c r="RB7" s="200"/>
      <c r="RC7" s="200"/>
      <c r="RD7" s="200"/>
      <c r="RE7" s="200"/>
      <c r="RF7" s="200"/>
      <c r="RG7" s="200"/>
      <c r="RH7" s="200"/>
      <c r="RI7" s="200"/>
      <c r="RJ7" s="200"/>
      <c r="RK7" s="200"/>
      <c r="RL7" s="200"/>
      <c r="RM7" s="200"/>
      <c r="RN7" s="200"/>
      <c r="RO7" s="200"/>
      <c r="RP7" s="200"/>
      <c r="RQ7" s="200"/>
      <c r="RR7" s="200"/>
      <c r="RS7" s="200"/>
      <c r="RT7" s="200"/>
      <c r="RU7" s="200"/>
      <c r="RV7" s="200"/>
      <c r="RW7" s="200"/>
      <c r="RX7" s="200"/>
      <c r="RY7" s="200"/>
      <c r="RZ7" s="200"/>
      <c r="SA7" s="200"/>
      <c r="SB7" s="200"/>
      <c r="SC7" s="200"/>
      <c r="SD7" s="200"/>
      <c r="SE7" s="200"/>
      <c r="SF7" s="200"/>
      <c r="SG7" s="200"/>
      <c r="SH7" s="200"/>
      <c r="SI7" s="200"/>
      <c r="SJ7" s="200"/>
      <c r="SK7" s="200"/>
      <c r="SL7" s="200"/>
      <c r="SM7" s="200"/>
      <c r="SN7" s="200"/>
      <c r="SO7" s="200"/>
      <c r="SP7" s="200"/>
      <c r="SQ7" s="200"/>
      <c r="SR7" s="200"/>
      <c r="SS7" s="200"/>
      <c r="ST7" s="200"/>
      <c r="SU7" s="200"/>
      <c r="SV7" s="200"/>
      <c r="SW7" s="200"/>
      <c r="SX7" s="200"/>
      <c r="SY7" s="200"/>
      <c r="SZ7" s="200"/>
      <c r="TA7" s="200"/>
      <c r="TB7" s="200"/>
      <c r="TC7" s="200"/>
      <c r="TD7" s="200"/>
      <c r="TE7" s="200"/>
      <c r="TF7" s="200"/>
      <c r="TG7" s="200"/>
      <c r="TH7" s="200"/>
      <c r="TI7" s="200"/>
      <c r="TJ7" s="200"/>
      <c r="TK7" s="200"/>
      <c r="TL7" s="200"/>
      <c r="TM7" s="200"/>
      <c r="TN7" s="200"/>
      <c r="TO7" s="200"/>
      <c r="TP7" s="200"/>
      <c r="TQ7" s="200"/>
      <c r="TR7" s="200"/>
      <c r="TS7" s="200"/>
      <c r="TT7" s="200"/>
      <c r="TU7" s="200"/>
      <c r="TV7" s="200"/>
      <c r="TW7" s="200"/>
      <c r="TX7" s="200"/>
      <c r="TY7" s="200"/>
      <c r="TZ7" s="200"/>
      <c r="UA7" s="200"/>
      <c r="UB7" s="200"/>
      <c r="UC7" s="200"/>
      <c r="UD7" s="200"/>
      <c r="UE7" s="200"/>
      <c r="UF7" s="200"/>
      <c r="UG7" s="200"/>
      <c r="UH7" s="200"/>
      <c r="UI7" s="200"/>
      <c r="UJ7" s="200"/>
      <c r="UK7" s="200"/>
      <c r="UL7" s="200"/>
      <c r="UM7" s="200"/>
      <c r="UN7" s="200"/>
      <c r="UO7" s="200"/>
      <c r="UP7" s="200"/>
      <c r="UQ7" s="200"/>
      <c r="UR7" s="200"/>
      <c r="US7" s="200"/>
      <c r="UT7" s="200"/>
      <c r="UU7" s="200"/>
      <c r="UV7" s="200"/>
      <c r="UW7" s="200"/>
      <c r="UX7" s="200"/>
      <c r="UY7" s="200"/>
      <c r="UZ7" s="200"/>
      <c r="VA7" s="200"/>
      <c r="VB7" s="200"/>
      <c r="VC7" s="200"/>
      <c r="VD7" s="200"/>
      <c r="VE7" s="200"/>
      <c r="VF7" s="200"/>
      <c r="VG7" s="200"/>
      <c r="VH7" s="200"/>
      <c r="VI7" s="200"/>
      <c r="VJ7" s="200"/>
      <c r="VK7" s="200"/>
      <c r="VL7" s="200"/>
      <c r="VM7" s="200"/>
      <c r="VN7" s="200"/>
      <c r="VO7" s="200"/>
      <c r="VP7" s="200"/>
      <c r="VQ7" s="200"/>
      <c r="VR7" s="200"/>
      <c r="VS7" s="200"/>
      <c r="VT7" s="200"/>
      <c r="VU7" s="200"/>
      <c r="VV7" s="200"/>
      <c r="VW7" s="200"/>
      <c r="VX7" s="200"/>
      <c r="VY7" s="200"/>
      <c r="VZ7" s="200"/>
      <c r="WA7" s="200"/>
      <c r="WB7" s="200"/>
      <c r="WC7" s="200"/>
      <c r="WD7" s="200"/>
      <c r="WE7" s="200"/>
      <c r="WF7" s="200"/>
      <c r="WG7" s="200"/>
      <c r="WH7" s="200"/>
      <c r="WI7" s="200"/>
      <c r="WJ7" s="200"/>
      <c r="WK7" s="200"/>
      <c r="WL7" s="200"/>
      <c r="WM7" s="200"/>
      <c r="WN7" s="200"/>
      <c r="WO7" s="200"/>
      <c r="WP7" s="200"/>
      <c r="WQ7" s="200"/>
      <c r="WR7" s="200"/>
      <c r="WS7" s="200"/>
      <c r="WT7" s="200"/>
      <c r="WU7" s="200"/>
      <c r="WV7" s="200"/>
      <c r="WW7" s="200"/>
      <c r="WX7" s="200"/>
      <c r="WY7" s="200"/>
      <c r="WZ7" s="200"/>
      <c r="XA7" s="200"/>
      <c r="XB7" s="200"/>
      <c r="XC7" s="200"/>
      <c r="XD7" s="200"/>
      <c r="XE7" s="200"/>
      <c r="XF7" s="200"/>
      <c r="XG7" s="200"/>
      <c r="XH7" s="200"/>
      <c r="XI7" s="200"/>
      <c r="XJ7" s="200"/>
      <c r="XK7" s="200"/>
      <c r="XL7" s="200"/>
      <c r="XM7" s="200"/>
      <c r="XN7" s="200"/>
      <c r="XO7" s="200"/>
      <c r="XP7" s="200"/>
      <c r="XQ7" s="200"/>
      <c r="XR7" s="200"/>
      <c r="XS7" s="200"/>
      <c r="XT7" s="200"/>
      <c r="XU7" s="200"/>
      <c r="XV7" s="200"/>
      <c r="XW7" s="200"/>
      <c r="XX7" s="200"/>
      <c r="XY7" s="200"/>
      <c r="XZ7" s="200"/>
      <c r="YA7" s="200"/>
      <c r="YB7" s="200"/>
      <c r="YC7" s="200"/>
      <c r="YD7" s="200"/>
      <c r="YE7" s="200"/>
      <c r="YF7" s="200"/>
      <c r="YG7" s="200"/>
      <c r="YH7" s="200"/>
      <c r="YI7" s="200"/>
      <c r="YJ7" s="200"/>
      <c r="YK7" s="200"/>
      <c r="YL7" s="200"/>
      <c r="YM7" s="200"/>
      <c r="YN7" s="200"/>
      <c r="YO7" s="200"/>
      <c r="YP7" s="200"/>
      <c r="YQ7" s="200"/>
      <c r="YR7" s="200"/>
      <c r="YS7" s="200"/>
      <c r="YT7" s="200"/>
      <c r="YU7" s="200"/>
      <c r="YV7" s="200"/>
      <c r="YW7" s="200"/>
      <c r="YX7" s="200"/>
      <c r="YY7" s="200"/>
      <c r="YZ7" s="200"/>
      <c r="ZA7" s="200"/>
      <c r="ZB7" s="200"/>
      <c r="ZC7" s="200"/>
      <c r="ZD7" s="200"/>
      <c r="ZE7" s="200"/>
      <c r="ZF7" s="200"/>
      <c r="ZG7" s="200"/>
      <c r="ZH7" s="200"/>
      <c r="ZI7" s="200"/>
      <c r="ZJ7" s="200"/>
      <c r="ZK7" s="200"/>
      <c r="ZL7" s="200"/>
      <c r="ZM7" s="200"/>
      <c r="ZN7" s="200"/>
      <c r="ZO7" s="200"/>
      <c r="ZP7" s="200"/>
      <c r="ZQ7" s="200"/>
      <c r="ZR7" s="200"/>
      <c r="ZS7" s="200"/>
      <c r="ZT7" s="200"/>
      <c r="ZU7" s="200"/>
      <c r="ZV7" s="200"/>
      <c r="ZW7" s="200"/>
      <c r="ZX7" s="200"/>
      <c r="ZY7" s="200"/>
      <c r="ZZ7" s="200"/>
      <c r="AAA7" s="200"/>
      <c r="AAB7" s="200"/>
      <c r="AAC7" s="200"/>
      <c r="AAD7" s="200"/>
      <c r="AAE7" s="200"/>
      <c r="AAF7" s="200"/>
      <c r="AAG7" s="200"/>
      <c r="AAH7" s="200"/>
      <c r="AAI7" s="200"/>
      <c r="AAJ7" s="200"/>
      <c r="AAK7" s="200"/>
      <c r="AAL7" s="200"/>
      <c r="AAM7" s="200"/>
      <c r="AAN7" s="200"/>
      <c r="AAO7" s="200"/>
      <c r="AAP7" s="200"/>
      <c r="AAQ7" s="200"/>
      <c r="AAR7" s="200"/>
      <c r="AAS7" s="200"/>
      <c r="AAT7" s="200"/>
      <c r="AAU7" s="200"/>
      <c r="AAV7" s="200"/>
      <c r="AAW7" s="200"/>
      <c r="AAX7" s="200"/>
      <c r="AAY7" s="200"/>
      <c r="AAZ7" s="200"/>
      <c r="ABA7" s="200"/>
      <c r="ABB7" s="200"/>
      <c r="ABC7" s="200"/>
      <c r="ABD7" s="200"/>
      <c r="ABE7" s="200"/>
      <c r="ABF7" s="200"/>
      <c r="ABG7" s="200"/>
      <c r="ABH7" s="200"/>
      <c r="ABI7" s="200"/>
      <c r="ABJ7" s="200"/>
      <c r="ABK7" s="200"/>
      <c r="ABL7" s="200"/>
      <c r="ABM7" s="200"/>
      <c r="ABN7" s="200"/>
      <c r="ABO7" s="200"/>
      <c r="ABP7" s="200"/>
      <c r="ABQ7" s="200"/>
      <c r="ABR7" s="200"/>
      <c r="ABS7" s="200"/>
      <c r="ABT7" s="200"/>
      <c r="ABU7" s="200"/>
      <c r="ABV7" s="200"/>
      <c r="ABW7" s="200"/>
      <c r="ABX7" s="200"/>
      <c r="ABY7" s="200"/>
      <c r="ABZ7" s="200"/>
      <c r="ACA7" s="200"/>
      <c r="ACB7" s="200"/>
      <c r="ACC7" s="200"/>
      <c r="ACD7" s="200"/>
      <c r="ACE7" s="200"/>
      <c r="ACF7" s="200"/>
      <c r="ACG7" s="200"/>
      <c r="ACH7" s="200"/>
      <c r="ACI7" s="200"/>
      <c r="ACJ7" s="200"/>
      <c r="ACK7" s="200"/>
      <c r="ACL7" s="200"/>
      <c r="ACM7" s="200"/>
      <c r="ACN7" s="200"/>
      <c r="ACO7" s="200"/>
      <c r="ACP7" s="200"/>
      <c r="ACQ7" s="200"/>
      <c r="ACR7" s="200"/>
      <c r="ACS7" s="200"/>
      <c r="ACT7" s="200"/>
      <c r="ACU7" s="200"/>
      <c r="ACV7" s="200"/>
      <c r="ACW7" s="200"/>
      <c r="ACX7" s="200"/>
      <c r="ACY7" s="200"/>
      <c r="ACZ7" s="200"/>
      <c r="ADA7" s="200"/>
      <c r="ADB7" s="200"/>
      <c r="ADC7" s="200"/>
      <c r="ADD7" s="200"/>
      <c r="ADE7" s="200"/>
      <c r="ADF7" s="200"/>
      <c r="ADG7" s="200"/>
      <c r="ADH7" s="200"/>
      <c r="ADI7" s="200"/>
      <c r="ADJ7" s="200"/>
      <c r="ADK7" s="200"/>
      <c r="ADL7" s="200"/>
      <c r="ADM7" s="200"/>
      <c r="ADN7" s="200"/>
      <c r="ADO7" s="200"/>
      <c r="ADP7" s="200"/>
      <c r="ADQ7" s="200"/>
      <c r="ADR7" s="200"/>
      <c r="ADS7" s="200"/>
      <c r="ADT7" s="200"/>
      <c r="ADU7" s="200"/>
      <c r="ADV7" s="200"/>
      <c r="ADW7" s="200"/>
      <c r="ADX7" s="200"/>
      <c r="ADY7" s="200"/>
      <c r="ADZ7" s="200"/>
      <c r="AEA7" s="200"/>
      <c r="AEB7" s="200"/>
      <c r="AEC7" s="200"/>
      <c r="AED7" s="200"/>
      <c r="AEE7" s="200"/>
      <c r="AEF7" s="200"/>
      <c r="AEG7" s="200"/>
      <c r="AEH7" s="200"/>
      <c r="AEI7" s="200"/>
      <c r="AEJ7" s="200"/>
      <c r="AEK7" s="200"/>
      <c r="AEL7" s="200"/>
      <c r="AEM7" s="200"/>
      <c r="AEN7" s="200"/>
      <c r="AEO7" s="200"/>
      <c r="AEP7" s="200"/>
      <c r="AEQ7" s="200"/>
      <c r="AER7" s="200"/>
      <c r="AES7" s="200"/>
      <c r="AET7" s="200"/>
      <c r="AEU7" s="200"/>
      <c r="AEV7" s="200"/>
      <c r="AEW7" s="200"/>
      <c r="AEX7" s="200"/>
      <c r="AEY7" s="200"/>
      <c r="AEZ7" s="200"/>
      <c r="AFA7" s="200"/>
      <c r="AFB7" s="200"/>
      <c r="AFC7" s="200"/>
      <c r="AFD7" s="200"/>
      <c r="AFE7" s="200"/>
      <c r="AFF7" s="200"/>
      <c r="AFG7" s="200"/>
      <c r="AFH7" s="200"/>
      <c r="AFI7" s="200"/>
      <c r="AFJ7" s="200"/>
      <c r="AFK7" s="200"/>
      <c r="AFL7" s="200"/>
      <c r="AFM7" s="200"/>
      <c r="AFN7" s="200"/>
      <c r="AFO7" s="200"/>
      <c r="AFP7" s="200"/>
      <c r="AFQ7" s="200"/>
      <c r="AFR7" s="200"/>
      <c r="AFS7" s="200"/>
      <c r="AFT7" s="200"/>
      <c r="AFU7" s="200"/>
      <c r="AFV7" s="200"/>
      <c r="AFW7" s="200"/>
      <c r="AFX7" s="200"/>
      <c r="AFY7" s="200"/>
      <c r="AFZ7" s="200"/>
      <c r="AGA7" s="200"/>
      <c r="AGB7" s="200"/>
      <c r="AGC7" s="200"/>
      <c r="AGD7" s="200"/>
      <c r="AGE7" s="200"/>
      <c r="AGF7" s="200"/>
      <c r="AGG7" s="200"/>
      <c r="AGH7" s="200"/>
      <c r="AGI7" s="200"/>
      <c r="AGJ7" s="200"/>
      <c r="AGK7" s="200"/>
      <c r="AGL7" s="200"/>
      <c r="AGM7" s="200"/>
      <c r="AGN7" s="200"/>
      <c r="AGO7" s="200"/>
      <c r="AGP7" s="200"/>
      <c r="AGQ7" s="200"/>
      <c r="AGR7" s="200"/>
      <c r="AGS7" s="200"/>
      <c r="AGT7" s="200"/>
      <c r="AGU7" s="200"/>
      <c r="AGV7" s="200"/>
      <c r="AGW7" s="200"/>
      <c r="AGX7" s="200"/>
      <c r="AGY7" s="200"/>
      <c r="AGZ7" s="200"/>
      <c r="AHA7" s="200"/>
      <c r="AHB7" s="200"/>
      <c r="AHC7" s="200"/>
      <c r="AHD7" s="200"/>
      <c r="AHE7" s="200"/>
      <c r="AHF7" s="200"/>
      <c r="AHG7" s="200"/>
      <c r="AHH7" s="200"/>
      <c r="AHI7" s="200"/>
      <c r="AHJ7" s="200"/>
      <c r="AHK7" s="200"/>
      <c r="AHL7" s="200"/>
      <c r="AHM7" s="200"/>
      <c r="AHN7" s="200"/>
      <c r="AHO7" s="200"/>
      <c r="AHP7" s="200"/>
      <c r="AHQ7" s="200"/>
      <c r="AHR7" s="200"/>
      <c r="AHS7" s="200"/>
      <c r="AHT7" s="200"/>
      <c r="AHU7" s="200"/>
      <c r="AHV7" s="200"/>
      <c r="AHW7" s="200"/>
      <c r="AHX7" s="200"/>
      <c r="AHY7" s="200"/>
      <c r="AHZ7" s="200"/>
      <c r="AIA7" s="200"/>
      <c r="AIB7" s="200"/>
      <c r="AIC7" s="200"/>
      <c r="AID7" s="200"/>
      <c r="AIE7" s="200"/>
      <c r="AIF7" s="200"/>
      <c r="AIG7" s="200"/>
      <c r="AIH7" s="200"/>
      <c r="AII7" s="200"/>
      <c r="AIJ7" s="200"/>
      <c r="AIK7" s="200"/>
      <c r="AIL7" s="200"/>
      <c r="AIM7" s="200"/>
      <c r="AIN7" s="200"/>
      <c r="AIO7" s="200"/>
      <c r="AIP7" s="200"/>
      <c r="AIQ7" s="200"/>
      <c r="AIR7" s="200"/>
      <c r="AIS7" s="200"/>
      <c r="AIT7" s="200"/>
      <c r="AIU7" s="200"/>
      <c r="AIV7" s="200"/>
      <c r="AIW7" s="200"/>
      <c r="AIX7" s="200"/>
      <c r="AIY7" s="200"/>
      <c r="AIZ7" s="200"/>
      <c r="AJA7" s="200"/>
      <c r="AJB7" s="200"/>
      <c r="AJC7" s="200"/>
      <c r="AJD7" s="200"/>
      <c r="AJE7" s="200"/>
      <c r="AJF7" s="200"/>
      <c r="AJG7" s="200"/>
      <c r="AJH7" s="200"/>
      <c r="AJI7" s="200"/>
      <c r="AJJ7" s="200"/>
      <c r="AJK7" s="200"/>
      <c r="AJL7" s="200"/>
      <c r="AJM7" s="200"/>
      <c r="AJN7" s="200"/>
      <c r="AJO7" s="200"/>
      <c r="AJP7" s="200"/>
      <c r="AJQ7" s="200"/>
      <c r="AJR7" s="200"/>
      <c r="AJS7" s="200"/>
      <c r="AJT7" s="200"/>
      <c r="AJU7" s="200"/>
      <c r="AJV7" s="200"/>
      <c r="AJW7" s="200"/>
      <c r="AJX7" s="200"/>
      <c r="AJY7" s="200"/>
      <c r="AJZ7" s="200"/>
      <c r="AKA7" s="200"/>
      <c r="AKB7" s="200"/>
      <c r="AKC7" s="200"/>
      <c r="AKD7" s="200"/>
      <c r="AKE7" s="200"/>
      <c r="AKF7" s="200"/>
      <c r="AKG7" s="200"/>
      <c r="AKH7" s="200"/>
      <c r="AKI7" s="200"/>
      <c r="AKJ7" s="200"/>
      <c r="AKK7" s="200"/>
      <c r="AKL7" s="200"/>
      <c r="AKM7" s="200"/>
      <c r="AKN7" s="200"/>
      <c r="AKO7" s="200"/>
      <c r="AKP7" s="200"/>
      <c r="AKQ7" s="200"/>
      <c r="AKR7" s="200"/>
      <c r="AKS7" s="200"/>
      <c r="AKT7" s="200"/>
      <c r="AKU7" s="200"/>
      <c r="AKV7" s="200"/>
      <c r="AKW7" s="200"/>
      <c r="AKX7" s="200"/>
      <c r="AKY7" s="200"/>
      <c r="AKZ7" s="200"/>
      <c r="ALA7" s="200"/>
      <c r="ALB7" s="200"/>
      <c r="ALC7" s="200"/>
      <c r="ALD7" s="200"/>
      <c r="ALE7" s="200"/>
      <c r="ALF7" s="200"/>
      <c r="ALG7" s="200"/>
      <c r="ALH7" s="200"/>
      <c r="ALI7" s="200"/>
      <c r="ALJ7" s="200"/>
      <c r="ALK7" s="200"/>
      <c r="ALL7" s="200"/>
      <c r="ALM7" s="200"/>
      <c r="ALN7" s="200"/>
      <c r="ALO7" s="200"/>
      <c r="ALP7" s="200"/>
      <c r="ALQ7" s="200"/>
      <c r="ALR7" s="200"/>
      <c r="ALS7" s="200"/>
      <c r="ALT7" s="200"/>
      <c r="ALU7" s="200"/>
      <c r="ALV7" s="200"/>
      <c r="ALW7" s="200"/>
      <c r="ALX7" s="200"/>
      <c r="ALY7" s="200"/>
      <c r="ALZ7" s="200"/>
      <c r="AMA7" s="200"/>
      <c r="AMB7" s="200"/>
      <c r="AMC7" s="200"/>
      <c r="AMD7" s="200"/>
      <c r="AME7" s="200"/>
      <c r="AMF7" s="200"/>
      <c r="AMG7" s="200"/>
      <c r="AMH7" s="200"/>
      <c r="AMI7" s="200"/>
      <c r="AMJ7" s="200"/>
      <c r="AMK7" s="200"/>
      <c r="AML7" s="200"/>
      <c r="AMM7" s="200"/>
      <c r="AMN7" s="200"/>
      <c r="AMO7" s="200"/>
      <c r="AMP7" s="200"/>
      <c r="AMQ7" s="200"/>
      <c r="AMR7" s="200"/>
      <c r="AMS7" s="200"/>
      <c r="AMT7" s="200"/>
      <c r="AMU7" s="200"/>
      <c r="AMV7" s="200"/>
      <c r="AMW7" s="200"/>
      <c r="AMX7" s="200"/>
      <c r="AMY7" s="200"/>
      <c r="AMZ7" s="200"/>
      <c r="ANA7" s="200"/>
      <c r="ANB7" s="200"/>
      <c r="ANC7" s="200"/>
      <c r="AND7" s="200"/>
      <c r="ANE7" s="200"/>
      <c r="ANF7" s="200"/>
      <c r="ANG7" s="200"/>
      <c r="ANH7" s="200"/>
      <c r="ANI7" s="200"/>
      <c r="ANJ7" s="200"/>
      <c r="ANK7" s="200"/>
      <c r="ANL7" s="200"/>
      <c r="ANM7" s="200"/>
      <c r="ANN7" s="200"/>
      <c r="ANO7" s="200"/>
      <c r="ANP7" s="200"/>
      <c r="ANQ7" s="200"/>
      <c r="ANR7" s="200"/>
      <c r="ANS7" s="200"/>
      <c r="ANT7" s="200"/>
      <c r="ANU7" s="200"/>
      <c r="ANV7" s="200"/>
      <c r="ANW7" s="200"/>
      <c r="ANX7" s="200"/>
      <c r="ANY7" s="200"/>
      <c r="ANZ7" s="200"/>
      <c r="AOA7" s="200"/>
      <c r="AOB7" s="200"/>
      <c r="AOC7" s="200"/>
      <c r="AOD7" s="200"/>
      <c r="AOE7" s="200"/>
      <c r="AOF7" s="200"/>
      <c r="AOG7" s="200"/>
      <c r="AOH7" s="200"/>
      <c r="AOI7" s="200"/>
      <c r="AOJ7" s="200"/>
      <c r="AOK7" s="200"/>
      <c r="AOL7" s="200"/>
      <c r="AOM7" s="200"/>
      <c r="AON7" s="200"/>
      <c r="AOO7" s="200"/>
      <c r="AOP7" s="200"/>
      <c r="AOQ7" s="200"/>
      <c r="AOR7" s="200"/>
      <c r="AOS7" s="200"/>
      <c r="AOT7" s="200"/>
      <c r="AOU7" s="200"/>
      <c r="AOV7" s="200"/>
      <c r="AOW7" s="200"/>
      <c r="AOX7" s="200"/>
      <c r="AOY7" s="200"/>
      <c r="AOZ7" s="200"/>
      <c r="APA7" s="200"/>
      <c r="APB7" s="200"/>
      <c r="APC7" s="200"/>
      <c r="APD7" s="200"/>
      <c r="APE7" s="200"/>
      <c r="APF7" s="200"/>
      <c r="APG7" s="200"/>
      <c r="APH7" s="200"/>
      <c r="API7" s="200"/>
      <c r="APJ7" s="200"/>
      <c r="APK7" s="200"/>
      <c r="APL7" s="200"/>
      <c r="APM7" s="200"/>
      <c r="APN7" s="200"/>
      <c r="APO7" s="200"/>
      <c r="APP7" s="200"/>
      <c r="APQ7" s="200"/>
      <c r="APR7" s="200"/>
      <c r="APS7" s="200"/>
      <c r="APT7" s="200"/>
      <c r="APU7" s="200"/>
      <c r="APV7" s="200"/>
      <c r="APW7" s="200"/>
      <c r="APX7" s="200"/>
      <c r="APY7" s="200"/>
      <c r="APZ7" s="200"/>
      <c r="AQA7" s="200"/>
      <c r="AQB7" s="200"/>
      <c r="AQC7" s="200"/>
      <c r="AQD7" s="200"/>
      <c r="AQE7" s="200"/>
      <c r="AQF7" s="200"/>
      <c r="AQG7" s="200"/>
      <c r="AQH7" s="200"/>
      <c r="AQI7" s="200"/>
      <c r="AQJ7" s="200"/>
      <c r="AQK7" s="200"/>
      <c r="AQL7" s="200"/>
      <c r="AQM7" s="200"/>
      <c r="AQN7" s="200"/>
      <c r="AQO7" s="200"/>
      <c r="AQP7" s="200"/>
      <c r="AQQ7" s="200"/>
      <c r="AQR7" s="200"/>
      <c r="AQS7" s="200"/>
      <c r="AQT7" s="200"/>
      <c r="AQU7" s="200"/>
      <c r="AQV7" s="200"/>
      <c r="AQW7" s="200"/>
      <c r="AQX7" s="200"/>
      <c r="AQY7" s="200"/>
      <c r="AQZ7" s="200"/>
      <c r="ARA7" s="200"/>
      <c r="ARB7" s="200"/>
      <c r="ARC7" s="200"/>
      <c r="ARD7" s="200"/>
      <c r="ARE7" s="200"/>
      <c r="ARF7" s="200"/>
      <c r="ARG7" s="200"/>
      <c r="ARH7" s="200"/>
      <c r="ARI7" s="200"/>
      <c r="ARJ7" s="200"/>
      <c r="ARK7" s="200"/>
      <c r="ARL7" s="200"/>
      <c r="ARM7" s="200"/>
      <c r="ARN7" s="200"/>
      <c r="ARO7" s="200"/>
      <c r="ARP7" s="200"/>
      <c r="ARQ7" s="200"/>
      <c r="ARR7" s="200"/>
      <c r="ARS7" s="200"/>
      <c r="ART7" s="200"/>
      <c r="ARU7" s="200"/>
      <c r="ARV7" s="200"/>
      <c r="ARW7" s="200"/>
      <c r="ARX7" s="200"/>
      <c r="ARY7" s="200"/>
      <c r="ARZ7" s="200"/>
      <c r="ASA7" s="200"/>
      <c r="ASB7" s="200"/>
      <c r="ASC7" s="200"/>
      <c r="ASD7" s="200"/>
      <c r="ASE7" s="200"/>
      <c r="ASF7" s="200"/>
      <c r="ASG7" s="200"/>
      <c r="ASH7" s="200"/>
      <c r="ASI7" s="200"/>
      <c r="ASJ7" s="200"/>
      <c r="ASK7" s="200"/>
      <c r="ASL7" s="200"/>
      <c r="ASM7" s="200"/>
      <c r="ASN7" s="200"/>
      <c r="ASO7" s="200"/>
      <c r="ASP7" s="200"/>
      <c r="ASQ7" s="200"/>
      <c r="ASR7" s="200"/>
      <c r="ASS7" s="200"/>
      <c r="AST7" s="200"/>
      <c r="ASU7" s="200"/>
      <c r="ASV7" s="200"/>
      <c r="ASW7" s="200"/>
      <c r="ASX7" s="200"/>
      <c r="ASY7" s="200"/>
      <c r="ASZ7" s="200"/>
      <c r="ATA7" s="200"/>
      <c r="ATB7" s="200"/>
      <c r="ATC7" s="200"/>
      <c r="ATD7" s="200"/>
      <c r="ATE7" s="200"/>
      <c r="ATF7" s="200"/>
      <c r="ATG7" s="200"/>
      <c r="ATH7" s="200"/>
      <c r="ATI7" s="200"/>
      <c r="ATJ7" s="200"/>
      <c r="ATK7" s="200"/>
      <c r="ATL7" s="200"/>
      <c r="ATM7" s="200"/>
      <c r="ATN7" s="200"/>
      <c r="ATO7" s="200"/>
      <c r="ATP7" s="200"/>
      <c r="ATQ7" s="200"/>
      <c r="ATR7" s="200"/>
      <c r="ATS7" s="200"/>
      <c r="ATT7" s="200"/>
      <c r="ATU7" s="200"/>
      <c r="ATV7" s="200"/>
      <c r="ATW7" s="200"/>
      <c r="ATX7" s="200"/>
      <c r="ATY7" s="200"/>
      <c r="ATZ7" s="200"/>
      <c r="AUA7" s="200"/>
      <c r="AUB7" s="200"/>
      <c r="AUC7" s="200"/>
      <c r="AUD7" s="200"/>
      <c r="AUE7" s="200"/>
      <c r="AUF7" s="200"/>
      <c r="AUG7" s="200"/>
      <c r="AUH7" s="200"/>
      <c r="AUI7" s="200"/>
      <c r="AUJ7" s="200"/>
      <c r="AUK7" s="200"/>
      <c r="AUL7" s="200"/>
      <c r="AUM7" s="200"/>
      <c r="AUN7" s="200"/>
      <c r="AUO7" s="200"/>
      <c r="AUP7" s="200"/>
      <c r="AUQ7" s="200"/>
      <c r="AUR7" s="200"/>
      <c r="AUS7" s="200"/>
      <c r="AUT7" s="200"/>
      <c r="AUU7" s="200"/>
      <c r="AUV7" s="200"/>
      <c r="AUW7" s="200"/>
      <c r="AUX7" s="200"/>
      <c r="AUY7" s="200"/>
      <c r="AUZ7" s="200"/>
      <c r="AVA7" s="200"/>
      <c r="AVB7" s="200"/>
      <c r="AVC7" s="200"/>
      <c r="AVD7" s="200"/>
      <c r="AVE7" s="200"/>
      <c r="AVF7" s="200"/>
      <c r="AVG7" s="200"/>
      <c r="AVH7" s="200"/>
      <c r="AVI7" s="200"/>
      <c r="AVJ7" s="200"/>
      <c r="AVK7" s="200"/>
      <c r="AVL7" s="200"/>
      <c r="AVM7" s="200"/>
      <c r="AVN7" s="200"/>
      <c r="AVO7" s="200"/>
      <c r="AVP7" s="200"/>
      <c r="AVQ7" s="200"/>
      <c r="AVR7" s="200"/>
      <c r="AVS7" s="200"/>
      <c r="AVT7" s="200"/>
      <c r="AVU7" s="200"/>
      <c r="AVV7" s="200"/>
      <c r="AVW7" s="200"/>
      <c r="AVX7" s="200"/>
      <c r="AVY7" s="200"/>
      <c r="AVZ7" s="200"/>
      <c r="AWA7" s="200"/>
      <c r="AWB7" s="200"/>
      <c r="AWC7" s="200"/>
      <c r="AWD7" s="200"/>
      <c r="AWE7" s="200"/>
      <c r="AWF7" s="200"/>
      <c r="AWG7" s="200"/>
      <c r="AWH7" s="200"/>
      <c r="AWI7" s="200"/>
      <c r="AWJ7" s="200"/>
      <c r="AWK7" s="200"/>
      <c r="AWL7" s="200"/>
      <c r="AWM7" s="200"/>
      <c r="AWN7" s="200"/>
      <c r="AWO7" s="200"/>
      <c r="AWP7" s="200"/>
      <c r="AWQ7" s="200"/>
      <c r="AWR7" s="200"/>
      <c r="AWS7" s="200"/>
      <c r="AWT7" s="200"/>
      <c r="AWU7" s="200"/>
      <c r="AWV7" s="200"/>
      <c r="AWW7" s="200"/>
      <c r="AWX7" s="200"/>
      <c r="AWY7" s="200"/>
      <c r="AWZ7" s="200"/>
      <c r="AXA7" s="200"/>
      <c r="AXB7" s="200"/>
      <c r="AXC7" s="200"/>
      <c r="AXD7" s="200"/>
      <c r="AXE7" s="200"/>
      <c r="AXF7" s="200"/>
      <c r="AXG7" s="200"/>
      <c r="AXH7" s="200"/>
      <c r="AXI7" s="200"/>
      <c r="AXJ7" s="200"/>
      <c r="AXK7" s="200"/>
      <c r="AXL7" s="200"/>
      <c r="AXM7" s="200"/>
      <c r="AXN7" s="200"/>
      <c r="AXO7" s="200"/>
      <c r="AXP7" s="200"/>
      <c r="AXQ7" s="200"/>
      <c r="AXR7" s="200"/>
      <c r="AXS7" s="200"/>
      <c r="AXT7" s="200"/>
      <c r="AXU7" s="200"/>
      <c r="AXV7" s="200"/>
      <c r="AXW7" s="200"/>
      <c r="AXX7" s="200"/>
      <c r="AXY7" s="200"/>
      <c r="AXZ7" s="200"/>
      <c r="AYA7" s="200"/>
      <c r="AYB7" s="200"/>
      <c r="AYC7" s="200"/>
      <c r="AYD7" s="200"/>
      <c r="AYE7" s="200"/>
      <c r="AYF7" s="200"/>
      <c r="AYG7" s="200"/>
      <c r="AYH7" s="200"/>
      <c r="AYI7" s="200"/>
      <c r="AYJ7" s="200"/>
      <c r="AYK7" s="200"/>
      <c r="AYL7" s="200"/>
      <c r="AYM7" s="200"/>
      <c r="AYN7" s="200"/>
      <c r="AYO7" s="200"/>
      <c r="AYP7" s="200"/>
      <c r="AYQ7" s="200"/>
      <c r="AYR7" s="200"/>
      <c r="AYS7" s="200"/>
      <c r="AYT7" s="200"/>
      <c r="AYU7" s="200"/>
      <c r="AYV7" s="200"/>
      <c r="AYW7" s="200"/>
      <c r="AYX7" s="200"/>
      <c r="AYY7" s="200"/>
      <c r="AYZ7" s="200"/>
      <c r="AZA7" s="200"/>
      <c r="AZB7" s="200"/>
      <c r="AZC7" s="200"/>
      <c r="AZD7" s="200"/>
      <c r="AZE7" s="200"/>
      <c r="AZF7" s="200"/>
      <c r="AZG7" s="200"/>
      <c r="AZH7" s="200"/>
      <c r="AZI7" s="200"/>
      <c r="AZJ7" s="200"/>
      <c r="AZK7" s="200"/>
      <c r="AZL7" s="200"/>
      <c r="AZM7" s="200"/>
      <c r="AZN7" s="200"/>
      <c r="AZO7" s="200"/>
      <c r="AZP7" s="200"/>
      <c r="AZQ7" s="200"/>
      <c r="AZR7" s="200"/>
      <c r="AZS7" s="200"/>
      <c r="AZT7" s="200"/>
      <c r="AZU7" s="200"/>
      <c r="AZV7" s="200"/>
      <c r="AZW7" s="200"/>
      <c r="AZX7" s="200"/>
      <c r="AZY7" s="200"/>
      <c r="AZZ7" s="200"/>
      <c r="BAA7" s="200"/>
      <c r="BAB7" s="200"/>
      <c r="BAC7" s="200"/>
      <c r="BAD7" s="200"/>
      <c r="BAE7" s="200"/>
      <c r="BAF7" s="200"/>
      <c r="BAG7" s="200"/>
      <c r="BAH7" s="200"/>
      <c r="BAI7" s="200"/>
      <c r="BAJ7" s="200"/>
      <c r="BAK7" s="200"/>
      <c r="BAL7" s="200"/>
      <c r="BAM7" s="200"/>
      <c r="BAN7" s="200"/>
      <c r="BAO7" s="200"/>
      <c r="BAP7" s="200"/>
      <c r="BAQ7" s="200"/>
      <c r="BAR7" s="200"/>
      <c r="BAS7" s="200"/>
      <c r="BAT7" s="200"/>
      <c r="BAU7" s="200"/>
      <c r="BAV7" s="200"/>
      <c r="BAW7" s="200"/>
      <c r="BAX7" s="200"/>
      <c r="BAY7" s="200"/>
      <c r="BAZ7" s="200"/>
      <c r="BBA7" s="200"/>
      <c r="BBB7" s="200"/>
      <c r="BBC7" s="200"/>
      <c r="BBD7" s="200"/>
      <c r="BBE7" s="200"/>
      <c r="BBF7" s="200"/>
      <c r="BBG7" s="200"/>
      <c r="BBH7" s="200"/>
      <c r="BBI7" s="200"/>
      <c r="BBJ7" s="200"/>
      <c r="BBK7" s="200"/>
      <c r="BBL7" s="200"/>
      <c r="BBM7" s="200"/>
      <c r="BBN7" s="200"/>
      <c r="BBO7" s="200"/>
      <c r="BBP7" s="200"/>
      <c r="BBQ7" s="200"/>
      <c r="BBR7" s="200"/>
      <c r="BBS7" s="200"/>
      <c r="BBT7" s="200"/>
      <c r="BBU7" s="200"/>
      <c r="BBV7" s="200"/>
      <c r="BBW7" s="200"/>
      <c r="BBX7" s="200"/>
      <c r="BBY7" s="200"/>
      <c r="BBZ7" s="200"/>
      <c r="BCA7" s="200"/>
      <c r="BCB7" s="200"/>
      <c r="BCC7" s="200"/>
      <c r="BCD7" s="200"/>
      <c r="BCE7" s="200"/>
      <c r="BCF7" s="200"/>
      <c r="BCG7" s="200"/>
      <c r="BCH7" s="200"/>
      <c r="BCI7" s="200"/>
      <c r="BCJ7" s="200"/>
      <c r="BCK7" s="200"/>
      <c r="BCL7" s="200"/>
      <c r="BCM7" s="200"/>
      <c r="BCN7" s="200"/>
      <c r="BCO7" s="200"/>
      <c r="BCP7" s="200"/>
      <c r="BCQ7" s="200"/>
      <c r="BCR7" s="200"/>
      <c r="BCS7" s="200"/>
      <c r="BCT7" s="200"/>
      <c r="BCU7" s="200"/>
      <c r="BCV7" s="200"/>
      <c r="BCW7" s="200"/>
      <c r="BCX7" s="200"/>
      <c r="BCY7" s="200"/>
      <c r="BCZ7" s="200"/>
      <c r="BDA7" s="200"/>
      <c r="BDB7" s="200"/>
      <c r="BDC7" s="200"/>
      <c r="BDD7" s="200"/>
      <c r="BDE7" s="200"/>
      <c r="BDF7" s="200"/>
      <c r="BDG7" s="200"/>
      <c r="BDH7" s="200"/>
      <c r="BDI7" s="200"/>
      <c r="BDJ7" s="200"/>
      <c r="BDK7" s="200"/>
      <c r="BDL7" s="200"/>
      <c r="BDM7" s="200"/>
      <c r="BDN7" s="200"/>
      <c r="BDO7" s="200"/>
      <c r="BDP7" s="200"/>
      <c r="BDQ7" s="200"/>
      <c r="BDR7" s="200"/>
      <c r="BDS7" s="200"/>
      <c r="BDT7" s="200"/>
      <c r="BDU7" s="200"/>
      <c r="BDV7" s="200"/>
      <c r="BDW7" s="200"/>
      <c r="BDX7" s="200"/>
      <c r="BDY7" s="200"/>
      <c r="BDZ7" s="200"/>
      <c r="BEA7" s="200"/>
      <c r="BEB7" s="200"/>
      <c r="BEC7" s="200"/>
      <c r="BED7" s="200"/>
      <c r="BEE7" s="200"/>
      <c r="BEF7" s="200"/>
      <c r="BEG7" s="200"/>
      <c r="BEH7" s="200"/>
      <c r="BEI7" s="200"/>
      <c r="BEJ7" s="200"/>
      <c r="BEK7" s="200"/>
      <c r="BEL7" s="200"/>
      <c r="BEM7" s="200"/>
      <c r="BEN7" s="200"/>
      <c r="BEO7" s="200"/>
      <c r="BEP7" s="200"/>
      <c r="BEQ7" s="200"/>
      <c r="BER7" s="200"/>
      <c r="BES7" s="200"/>
      <c r="BET7" s="200"/>
      <c r="BEU7" s="200"/>
      <c r="BEV7" s="200"/>
      <c r="BEW7" s="200"/>
      <c r="BEX7" s="200"/>
      <c r="BEY7" s="200"/>
      <c r="BEZ7" s="200"/>
      <c r="BFA7" s="200"/>
      <c r="BFB7" s="200"/>
      <c r="BFC7" s="200"/>
      <c r="BFD7" s="200"/>
      <c r="BFE7" s="200"/>
      <c r="BFF7" s="200"/>
      <c r="BFG7" s="200"/>
      <c r="BFH7" s="200"/>
      <c r="BFI7" s="200"/>
      <c r="BFJ7" s="200"/>
      <c r="BFK7" s="200"/>
      <c r="BFL7" s="200"/>
      <c r="BFM7" s="200"/>
      <c r="BFN7" s="200"/>
      <c r="BFO7" s="200"/>
      <c r="BFP7" s="200"/>
      <c r="BFQ7" s="200"/>
      <c r="BFR7" s="200"/>
      <c r="BFS7" s="200"/>
      <c r="BFT7" s="200"/>
      <c r="BFU7" s="200"/>
      <c r="BFV7" s="200"/>
      <c r="BFW7" s="200"/>
      <c r="BFX7" s="200"/>
      <c r="BFY7" s="200"/>
      <c r="BFZ7" s="200"/>
      <c r="BGA7" s="200"/>
      <c r="BGB7" s="200"/>
      <c r="BGC7" s="200"/>
      <c r="BGD7" s="200"/>
      <c r="BGE7" s="200"/>
      <c r="BGF7" s="200"/>
      <c r="BGG7" s="200"/>
      <c r="BGH7" s="200"/>
      <c r="BGI7" s="200"/>
      <c r="BGJ7" s="200"/>
      <c r="BGK7" s="200"/>
      <c r="BGL7" s="200"/>
      <c r="BGM7" s="200"/>
      <c r="BGN7" s="200"/>
      <c r="BGO7" s="200"/>
      <c r="BGP7" s="200"/>
      <c r="BGQ7" s="200"/>
      <c r="BGR7" s="200"/>
      <c r="BGS7" s="200"/>
      <c r="BGT7" s="200"/>
      <c r="BGU7" s="200"/>
      <c r="BGV7" s="200"/>
      <c r="BGW7" s="200"/>
      <c r="BGX7" s="200"/>
      <c r="BGY7" s="200"/>
      <c r="BGZ7" s="200"/>
      <c r="BHA7" s="200"/>
      <c r="BHB7" s="200"/>
      <c r="BHC7" s="200"/>
      <c r="BHD7" s="200"/>
      <c r="BHE7" s="200"/>
      <c r="BHF7" s="200"/>
      <c r="BHG7" s="200"/>
      <c r="BHH7" s="200"/>
      <c r="BHI7" s="200"/>
      <c r="BHJ7" s="200"/>
      <c r="BHK7" s="200"/>
      <c r="BHL7" s="200"/>
      <c r="BHM7" s="200"/>
      <c r="BHN7" s="200"/>
      <c r="BHO7" s="200"/>
      <c r="BHP7" s="200"/>
      <c r="BHQ7" s="200"/>
      <c r="BHR7" s="200"/>
      <c r="BHS7" s="200"/>
      <c r="BHT7" s="200"/>
      <c r="BHU7" s="200"/>
      <c r="BHV7" s="200"/>
      <c r="BHW7" s="200"/>
      <c r="BHX7" s="200"/>
      <c r="BHY7" s="200"/>
      <c r="BHZ7" s="200"/>
      <c r="BIA7" s="200"/>
      <c r="BIB7" s="200"/>
      <c r="BIC7" s="200"/>
      <c r="BID7" s="200"/>
      <c r="BIE7" s="200"/>
      <c r="BIF7" s="200"/>
      <c r="BIG7" s="200"/>
      <c r="BIH7" s="200"/>
      <c r="BII7" s="200"/>
      <c r="BIJ7" s="200"/>
      <c r="BIK7" s="200"/>
      <c r="BIL7" s="200"/>
      <c r="BIM7" s="200"/>
      <c r="BIN7" s="200"/>
      <c r="BIO7" s="200"/>
      <c r="BIP7" s="200"/>
      <c r="BIQ7" s="200"/>
      <c r="BIR7" s="200"/>
      <c r="BIS7" s="200"/>
      <c r="BIT7" s="200"/>
      <c r="BIU7" s="200"/>
      <c r="BIV7" s="200"/>
      <c r="BIW7" s="200"/>
      <c r="BIX7" s="200"/>
      <c r="BIY7" s="200"/>
      <c r="BIZ7" s="200"/>
      <c r="BJA7" s="200"/>
      <c r="BJB7" s="200"/>
      <c r="BJC7" s="200"/>
      <c r="BJD7" s="200"/>
      <c r="BJE7" s="200"/>
      <c r="BJF7" s="200"/>
      <c r="BJG7" s="200"/>
      <c r="BJH7" s="200"/>
      <c r="BJI7" s="200"/>
      <c r="BJJ7" s="200"/>
      <c r="BJK7" s="200"/>
      <c r="BJL7" s="200"/>
      <c r="BJM7" s="200"/>
      <c r="BJN7" s="200"/>
      <c r="BJO7" s="200"/>
      <c r="BJP7" s="200"/>
      <c r="BJQ7" s="200"/>
      <c r="BJR7" s="200"/>
      <c r="BJS7" s="200"/>
      <c r="BJT7" s="200"/>
      <c r="BJU7" s="200"/>
      <c r="BJV7" s="200"/>
      <c r="BJW7" s="200"/>
      <c r="BJX7" s="200"/>
      <c r="BJY7" s="200"/>
      <c r="BJZ7" s="200"/>
      <c r="BKA7" s="200"/>
      <c r="BKB7" s="200"/>
      <c r="BKC7" s="200"/>
      <c r="BKD7" s="200"/>
      <c r="BKE7" s="200"/>
      <c r="BKF7" s="200"/>
      <c r="BKG7" s="200"/>
      <c r="BKH7" s="200"/>
      <c r="BKI7" s="200"/>
      <c r="BKJ7" s="200"/>
      <c r="BKK7" s="200"/>
      <c r="BKL7" s="200"/>
      <c r="BKM7" s="200"/>
      <c r="BKN7" s="200"/>
    </row>
    <row r="8" spans="1:1652" s="201" customFormat="1" outlineLevel="1" x14ac:dyDescent="0.35">
      <c r="A8" s="758"/>
      <c r="B8" s="25"/>
      <c r="C8" s="26"/>
      <c r="D8" s="27" t="s">
        <v>428</v>
      </c>
      <c r="E8" s="28"/>
      <c r="F8" s="29"/>
      <c r="G8" s="30"/>
      <c r="H8" s="31"/>
      <c r="I8" s="32"/>
      <c r="J8" s="32"/>
      <c r="K8" s="37"/>
      <c r="L8" s="38"/>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0"/>
      <c r="DV8" s="200"/>
      <c r="DW8" s="200"/>
      <c r="DX8" s="200"/>
      <c r="DY8" s="200"/>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c r="EZ8" s="200"/>
      <c r="FA8" s="200"/>
      <c r="FB8" s="200"/>
      <c r="FC8" s="200"/>
      <c r="FD8" s="200"/>
      <c r="FE8" s="200"/>
      <c r="FF8" s="200"/>
      <c r="FG8" s="200"/>
      <c r="FH8" s="200"/>
      <c r="FI8" s="200"/>
      <c r="FJ8" s="200"/>
      <c r="FK8" s="200"/>
      <c r="FL8" s="200"/>
      <c r="FM8" s="200"/>
      <c r="FN8" s="200"/>
      <c r="FO8" s="200"/>
      <c r="FP8" s="200"/>
      <c r="FQ8" s="200"/>
      <c r="FR8" s="200"/>
      <c r="FS8" s="200"/>
      <c r="FT8" s="200"/>
      <c r="FU8" s="200"/>
      <c r="FV8" s="200"/>
      <c r="FW8" s="200"/>
      <c r="FX8" s="200"/>
      <c r="FY8" s="200"/>
      <c r="FZ8" s="200"/>
      <c r="GA8" s="200"/>
      <c r="GB8" s="200"/>
      <c r="GC8" s="200"/>
      <c r="GD8" s="200"/>
      <c r="GE8" s="200"/>
      <c r="GF8" s="200"/>
      <c r="GG8" s="200"/>
      <c r="GH8" s="200"/>
      <c r="GI8" s="200"/>
      <c r="GJ8" s="200"/>
      <c r="GK8" s="200"/>
      <c r="GL8" s="200"/>
      <c r="GM8" s="200"/>
      <c r="GN8" s="200"/>
      <c r="GO8" s="200"/>
      <c r="GP8" s="200"/>
      <c r="GQ8" s="200"/>
      <c r="GR8" s="200"/>
      <c r="GS8" s="200"/>
      <c r="GT8" s="200"/>
      <c r="GU8" s="200"/>
      <c r="GV8" s="200"/>
      <c r="GW8" s="200"/>
      <c r="GX8" s="200"/>
      <c r="GY8" s="200"/>
      <c r="GZ8" s="200"/>
      <c r="HA8" s="200"/>
      <c r="HB8" s="200"/>
      <c r="HC8" s="200"/>
      <c r="HD8" s="200"/>
      <c r="HE8" s="200"/>
      <c r="HF8" s="200"/>
      <c r="HG8" s="200"/>
      <c r="HH8" s="200"/>
      <c r="HI8" s="200"/>
      <c r="HJ8" s="200"/>
      <c r="HK8" s="200"/>
      <c r="HL8" s="200"/>
      <c r="HM8" s="200"/>
      <c r="HN8" s="200"/>
      <c r="HO8" s="200"/>
      <c r="HP8" s="200"/>
      <c r="HQ8" s="200"/>
      <c r="HR8" s="200"/>
      <c r="HS8" s="200"/>
      <c r="HT8" s="200"/>
      <c r="HU8" s="200"/>
      <c r="HV8" s="200"/>
      <c r="HW8" s="200"/>
      <c r="HX8" s="200"/>
      <c r="HY8" s="200"/>
      <c r="HZ8" s="200"/>
      <c r="IA8" s="200"/>
      <c r="IB8" s="200"/>
      <c r="IC8" s="200"/>
      <c r="ID8" s="200"/>
      <c r="IE8" s="200"/>
      <c r="IF8" s="200"/>
      <c r="IG8" s="200"/>
      <c r="IH8" s="200"/>
      <c r="II8" s="200"/>
      <c r="IJ8" s="200"/>
      <c r="IK8" s="200"/>
      <c r="IL8" s="200"/>
      <c r="IM8" s="200"/>
      <c r="IN8" s="200"/>
      <c r="IO8" s="200"/>
      <c r="IP8" s="200"/>
      <c r="IQ8" s="200"/>
      <c r="IR8" s="200"/>
      <c r="IS8" s="200"/>
      <c r="IT8" s="200"/>
      <c r="IU8" s="200"/>
      <c r="IV8" s="200"/>
      <c r="IW8" s="200"/>
      <c r="IX8" s="200"/>
      <c r="IY8" s="200"/>
      <c r="IZ8" s="200"/>
      <c r="JA8" s="200"/>
      <c r="JB8" s="200"/>
      <c r="JC8" s="200"/>
      <c r="JD8" s="200"/>
      <c r="JE8" s="200"/>
      <c r="JF8" s="200"/>
      <c r="JG8" s="200"/>
      <c r="JH8" s="200"/>
      <c r="JI8" s="200"/>
      <c r="JJ8" s="200"/>
      <c r="JK8" s="200"/>
      <c r="JL8" s="200"/>
      <c r="JM8" s="200"/>
      <c r="JN8" s="200"/>
      <c r="JO8" s="200"/>
      <c r="JP8" s="200"/>
      <c r="JQ8" s="200"/>
      <c r="JR8" s="200"/>
      <c r="JS8" s="200"/>
      <c r="JT8" s="200"/>
      <c r="JU8" s="200"/>
      <c r="JV8" s="200"/>
      <c r="JW8" s="200"/>
      <c r="JX8" s="200"/>
      <c r="JY8" s="200"/>
      <c r="JZ8" s="200"/>
      <c r="KA8" s="200"/>
      <c r="KB8" s="200"/>
      <c r="KC8" s="200"/>
      <c r="KD8" s="200"/>
      <c r="KE8" s="200"/>
      <c r="KF8" s="200"/>
      <c r="KG8" s="200"/>
      <c r="KH8" s="200"/>
      <c r="KI8" s="200"/>
      <c r="KJ8" s="200"/>
      <c r="KK8" s="200"/>
      <c r="KL8" s="200"/>
      <c r="KM8" s="200"/>
      <c r="KN8" s="200"/>
      <c r="KO8" s="200"/>
      <c r="KP8" s="200"/>
      <c r="KQ8" s="200"/>
      <c r="KR8" s="200"/>
      <c r="KS8" s="200"/>
      <c r="KT8" s="200"/>
      <c r="KU8" s="200"/>
      <c r="KV8" s="200"/>
      <c r="KW8" s="200"/>
      <c r="KX8" s="200"/>
      <c r="KY8" s="200"/>
      <c r="KZ8" s="200"/>
      <c r="LA8" s="200"/>
      <c r="LB8" s="200"/>
      <c r="LC8" s="200"/>
      <c r="LD8" s="200"/>
      <c r="LE8" s="200"/>
      <c r="LF8" s="200"/>
      <c r="LG8" s="200"/>
      <c r="LH8" s="200"/>
      <c r="LI8" s="200"/>
      <c r="LJ8" s="200"/>
      <c r="LK8" s="200"/>
      <c r="LL8" s="200"/>
      <c r="LM8" s="200"/>
      <c r="LN8" s="200"/>
      <c r="LO8" s="200"/>
      <c r="LP8" s="200"/>
      <c r="LQ8" s="200"/>
      <c r="LR8" s="200"/>
      <c r="LS8" s="200"/>
      <c r="LT8" s="200"/>
      <c r="LU8" s="200"/>
      <c r="LV8" s="200"/>
      <c r="LW8" s="200"/>
      <c r="LX8" s="200"/>
      <c r="LY8" s="200"/>
      <c r="LZ8" s="200"/>
      <c r="MA8" s="200"/>
      <c r="MB8" s="200"/>
      <c r="MC8" s="200"/>
      <c r="MD8" s="200"/>
      <c r="ME8" s="200"/>
      <c r="MF8" s="200"/>
      <c r="MG8" s="200"/>
      <c r="MH8" s="200"/>
      <c r="MI8" s="200"/>
      <c r="MJ8" s="200"/>
      <c r="MK8" s="200"/>
      <c r="ML8" s="200"/>
      <c r="MM8" s="200"/>
      <c r="MN8" s="200"/>
      <c r="MO8" s="200"/>
      <c r="MP8" s="200"/>
      <c r="MQ8" s="200"/>
      <c r="MR8" s="200"/>
      <c r="MS8" s="200"/>
      <c r="MT8" s="200"/>
      <c r="MU8" s="200"/>
      <c r="MV8" s="200"/>
      <c r="MW8" s="200"/>
      <c r="MX8" s="200"/>
      <c r="MY8" s="200"/>
      <c r="MZ8" s="200"/>
      <c r="NA8" s="200"/>
      <c r="NB8" s="200"/>
      <c r="NC8" s="200"/>
      <c r="ND8" s="200"/>
      <c r="NE8" s="200"/>
      <c r="NF8" s="200"/>
      <c r="NG8" s="200"/>
      <c r="NH8" s="200"/>
      <c r="NI8" s="200"/>
      <c r="NJ8" s="200"/>
      <c r="NK8" s="200"/>
      <c r="NL8" s="200"/>
      <c r="NM8" s="200"/>
      <c r="NN8" s="200"/>
      <c r="NO8" s="200"/>
      <c r="NP8" s="200"/>
      <c r="NQ8" s="200"/>
      <c r="NR8" s="200"/>
      <c r="NS8" s="200"/>
      <c r="NT8" s="200"/>
      <c r="NU8" s="200"/>
      <c r="NV8" s="200"/>
      <c r="NW8" s="200"/>
      <c r="NX8" s="200"/>
      <c r="NY8" s="200"/>
      <c r="NZ8" s="200"/>
      <c r="OA8" s="200"/>
      <c r="OB8" s="200"/>
      <c r="OC8" s="200"/>
      <c r="OD8" s="200"/>
      <c r="OE8" s="200"/>
      <c r="OF8" s="200"/>
      <c r="OG8" s="200"/>
      <c r="OH8" s="200"/>
      <c r="OI8" s="200"/>
      <c r="OJ8" s="200"/>
      <c r="OK8" s="200"/>
      <c r="OL8" s="200"/>
      <c r="OM8" s="200"/>
      <c r="ON8" s="200"/>
      <c r="OO8" s="200"/>
      <c r="OP8" s="200"/>
      <c r="OQ8" s="200"/>
      <c r="OR8" s="200"/>
      <c r="OS8" s="200"/>
      <c r="OT8" s="200"/>
      <c r="OU8" s="200"/>
      <c r="OV8" s="200"/>
      <c r="OW8" s="200"/>
      <c r="OX8" s="200"/>
      <c r="OY8" s="200"/>
      <c r="OZ8" s="200"/>
      <c r="PA8" s="200"/>
      <c r="PB8" s="200"/>
      <c r="PC8" s="200"/>
      <c r="PD8" s="200"/>
      <c r="PE8" s="200"/>
      <c r="PF8" s="200"/>
      <c r="PG8" s="200"/>
      <c r="PH8" s="200"/>
      <c r="PI8" s="200"/>
      <c r="PJ8" s="200"/>
      <c r="PK8" s="200"/>
      <c r="PL8" s="200"/>
      <c r="PM8" s="200"/>
      <c r="PN8" s="200"/>
      <c r="PO8" s="200"/>
      <c r="PP8" s="200"/>
      <c r="PQ8" s="200"/>
      <c r="PR8" s="200"/>
      <c r="PS8" s="200"/>
      <c r="PT8" s="200"/>
      <c r="PU8" s="200"/>
      <c r="PV8" s="200"/>
      <c r="PW8" s="200"/>
      <c r="PX8" s="200"/>
      <c r="PY8" s="200"/>
      <c r="PZ8" s="200"/>
      <c r="QA8" s="200"/>
      <c r="QB8" s="200"/>
      <c r="QC8" s="200"/>
      <c r="QD8" s="200"/>
      <c r="QE8" s="200"/>
      <c r="QF8" s="200"/>
      <c r="QG8" s="200"/>
      <c r="QH8" s="200"/>
      <c r="QI8" s="200"/>
      <c r="QJ8" s="200"/>
      <c r="QK8" s="200"/>
      <c r="QL8" s="200"/>
      <c r="QM8" s="200"/>
      <c r="QN8" s="200"/>
      <c r="QO8" s="200"/>
      <c r="QP8" s="200"/>
      <c r="QQ8" s="200"/>
      <c r="QR8" s="200"/>
      <c r="QS8" s="200"/>
      <c r="QT8" s="200"/>
      <c r="QU8" s="200"/>
      <c r="QV8" s="200"/>
      <c r="QW8" s="200"/>
      <c r="QX8" s="200"/>
      <c r="QY8" s="200"/>
      <c r="QZ8" s="200"/>
      <c r="RA8" s="200"/>
      <c r="RB8" s="200"/>
      <c r="RC8" s="200"/>
      <c r="RD8" s="200"/>
      <c r="RE8" s="200"/>
      <c r="RF8" s="200"/>
      <c r="RG8" s="200"/>
      <c r="RH8" s="200"/>
      <c r="RI8" s="200"/>
      <c r="RJ8" s="200"/>
      <c r="RK8" s="200"/>
      <c r="RL8" s="200"/>
      <c r="RM8" s="200"/>
      <c r="RN8" s="200"/>
      <c r="RO8" s="200"/>
      <c r="RP8" s="200"/>
      <c r="RQ8" s="200"/>
      <c r="RR8" s="200"/>
      <c r="RS8" s="200"/>
      <c r="RT8" s="200"/>
      <c r="RU8" s="200"/>
      <c r="RV8" s="200"/>
      <c r="RW8" s="200"/>
      <c r="RX8" s="200"/>
      <c r="RY8" s="200"/>
      <c r="RZ8" s="200"/>
      <c r="SA8" s="200"/>
      <c r="SB8" s="200"/>
      <c r="SC8" s="200"/>
      <c r="SD8" s="200"/>
      <c r="SE8" s="200"/>
      <c r="SF8" s="200"/>
      <c r="SG8" s="200"/>
      <c r="SH8" s="200"/>
      <c r="SI8" s="200"/>
      <c r="SJ8" s="200"/>
      <c r="SK8" s="200"/>
      <c r="SL8" s="200"/>
      <c r="SM8" s="200"/>
      <c r="SN8" s="200"/>
      <c r="SO8" s="200"/>
      <c r="SP8" s="200"/>
      <c r="SQ8" s="200"/>
      <c r="SR8" s="200"/>
      <c r="SS8" s="200"/>
      <c r="ST8" s="200"/>
      <c r="SU8" s="200"/>
      <c r="SV8" s="200"/>
      <c r="SW8" s="200"/>
      <c r="SX8" s="200"/>
      <c r="SY8" s="200"/>
      <c r="SZ8" s="200"/>
      <c r="TA8" s="200"/>
      <c r="TB8" s="200"/>
      <c r="TC8" s="200"/>
      <c r="TD8" s="200"/>
      <c r="TE8" s="200"/>
      <c r="TF8" s="200"/>
      <c r="TG8" s="200"/>
      <c r="TH8" s="200"/>
      <c r="TI8" s="200"/>
      <c r="TJ8" s="200"/>
      <c r="TK8" s="200"/>
      <c r="TL8" s="200"/>
      <c r="TM8" s="200"/>
      <c r="TN8" s="200"/>
      <c r="TO8" s="200"/>
      <c r="TP8" s="200"/>
      <c r="TQ8" s="200"/>
      <c r="TR8" s="200"/>
      <c r="TS8" s="200"/>
      <c r="TT8" s="200"/>
      <c r="TU8" s="200"/>
      <c r="TV8" s="200"/>
      <c r="TW8" s="200"/>
      <c r="TX8" s="200"/>
      <c r="TY8" s="200"/>
      <c r="TZ8" s="200"/>
      <c r="UA8" s="200"/>
      <c r="UB8" s="200"/>
      <c r="UC8" s="200"/>
      <c r="UD8" s="200"/>
      <c r="UE8" s="200"/>
      <c r="UF8" s="200"/>
      <c r="UG8" s="200"/>
      <c r="UH8" s="200"/>
      <c r="UI8" s="200"/>
      <c r="UJ8" s="200"/>
      <c r="UK8" s="200"/>
      <c r="UL8" s="200"/>
      <c r="UM8" s="200"/>
      <c r="UN8" s="200"/>
      <c r="UO8" s="200"/>
      <c r="UP8" s="200"/>
      <c r="UQ8" s="200"/>
      <c r="UR8" s="200"/>
      <c r="US8" s="200"/>
      <c r="UT8" s="200"/>
      <c r="UU8" s="200"/>
      <c r="UV8" s="200"/>
      <c r="UW8" s="200"/>
      <c r="UX8" s="200"/>
      <c r="UY8" s="200"/>
      <c r="UZ8" s="200"/>
      <c r="VA8" s="200"/>
      <c r="VB8" s="200"/>
      <c r="VC8" s="200"/>
      <c r="VD8" s="200"/>
      <c r="VE8" s="200"/>
      <c r="VF8" s="200"/>
      <c r="VG8" s="200"/>
      <c r="VH8" s="200"/>
      <c r="VI8" s="200"/>
      <c r="VJ8" s="200"/>
      <c r="VK8" s="200"/>
      <c r="VL8" s="200"/>
      <c r="VM8" s="200"/>
      <c r="VN8" s="200"/>
      <c r="VO8" s="200"/>
      <c r="VP8" s="200"/>
      <c r="VQ8" s="200"/>
      <c r="VR8" s="200"/>
      <c r="VS8" s="200"/>
      <c r="VT8" s="200"/>
      <c r="VU8" s="200"/>
      <c r="VV8" s="200"/>
      <c r="VW8" s="200"/>
      <c r="VX8" s="200"/>
      <c r="VY8" s="200"/>
      <c r="VZ8" s="200"/>
      <c r="WA8" s="200"/>
      <c r="WB8" s="200"/>
      <c r="WC8" s="200"/>
      <c r="WD8" s="200"/>
      <c r="WE8" s="200"/>
      <c r="WF8" s="200"/>
      <c r="WG8" s="200"/>
      <c r="WH8" s="200"/>
      <c r="WI8" s="200"/>
      <c r="WJ8" s="200"/>
      <c r="WK8" s="200"/>
      <c r="WL8" s="200"/>
      <c r="WM8" s="200"/>
      <c r="WN8" s="200"/>
      <c r="WO8" s="200"/>
      <c r="WP8" s="200"/>
      <c r="WQ8" s="200"/>
      <c r="WR8" s="200"/>
      <c r="WS8" s="200"/>
      <c r="WT8" s="200"/>
      <c r="WU8" s="200"/>
      <c r="WV8" s="200"/>
      <c r="WW8" s="200"/>
      <c r="WX8" s="200"/>
      <c r="WY8" s="200"/>
      <c r="WZ8" s="200"/>
      <c r="XA8" s="200"/>
      <c r="XB8" s="200"/>
      <c r="XC8" s="200"/>
      <c r="XD8" s="200"/>
      <c r="XE8" s="200"/>
      <c r="XF8" s="200"/>
      <c r="XG8" s="200"/>
      <c r="XH8" s="200"/>
      <c r="XI8" s="200"/>
      <c r="XJ8" s="200"/>
      <c r="XK8" s="200"/>
      <c r="XL8" s="200"/>
      <c r="XM8" s="200"/>
      <c r="XN8" s="200"/>
      <c r="XO8" s="200"/>
      <c r="XP8" s="200"/>
      <c r="XQ8" s="200"/>
      <c r="XR8" s="200"/>
      <c r="XS8" s="200"/>
      <c r="XT8" s="200"/>
      <c r="XU8" s="200"/>
      <c r="XV8" s="200"/>
      <c r="XW8" s="200"/>
      <c r="XX8" s="200"/>
      <c r="XY8" s="200"/>
      <c r="XZ8" s="200"/>
      <c r="YA8" s="200"/>
      <c r="YB8" s="200"/>
      <c r="YC8" s="200"/>
      <c r="YD8" s="200"/>
      <c r="YE8" s="200"/>
      <c r="YF8" s="200"/>
      <c r="YG8" s="200"/>
      <c r="YH8" s="200"/>
      <c r="YI8" s="200"/>
      <c r="YJ8" s="200"/>
      <c r="YK8" s="200"/>
      <c r="YL8" s="200"/>
      <c r="YM8" s="200"/>
      <c r="YN8" s="200"/>
      <c r="YO8" s="200"/>
      <c r="YP8" s="200"/>
      <c r="YQ8" s="200"/>
      <c r="YR8" s="200"/>
      <c r="YS8" s="200"/>
      <c r="YT8" s="200"/>
      <c r="YU8" s="200"/>
      <c r="YV8" s="200"/>
      <c r="YW8" s="200"/>
      <c r="YX8" s="200"/>
      <c r="YY8" s="200"/>
      <c r="YZ8" s="200"/>
      <c r="ZA8" s="200"/>
      <c r="ZB8" s="200"/>
      <c r="ZC8" s="200"/>
      <c r="ZD8" s="200"/>
      <c r="ZE8" s="200"/>
      <c r="ZF8" s="200"/>
      <c r="ZG8" s="200"/>
      <c r="ZH8" s="200"/>
      <c r="ZI8" s="200"/>
      <c r="ZJ8" s="200"/>
      <c r="ZK8" s="200"/>
      <c r="ZL8" s="200"/>
      <c r="ZM8" s="200"/>
      <c r="ZN8" s="200"/>
      <c r="ZO8" s="200"/>
      <c r="ZP8" s="200"/>
      <c r="ZQ8" s="200"/>
      <c r="ZR8" s="200"/>
      <c r="ZS8" s="200"/>
      <c r="ZT8" s="200"/>
      <c r="ZU8" s="200"/>
      <c r="ZV8" s="200"/>
      <c r="ZW8" s="200"/>
      <c r="ZX8" s="200"/>
      <c r="ZY8" s="200"/>
      <c r="ZZ8" s="200"/>
      <c r="AAA8" s="200"/>
      <c r="AAB8" s="200"/>
      <c r="AAC8" s="200"/>
      <c r="AAD8" s="200"/>
      <c r="AAE8" s="200"/>
      <c r="AAF8" s="200"/>
      <c r="AAG8" s="200"/>
      <c r="AAH8" s="200"/>
      <c r="AAI8" s="200"/>
      <c r="AAJ8" s="200"/>
      <c r="AAK8" s="200"/>
      <c r="AAL8" s="200"/>
      <c r="AAM8" s="200"/>
      <c r="AAN8" s="200"/>
      <c r="AAO8" s="200"/>
      <c r="AAP8" s="200"/>
      <c r="AAQ8" s="200"/>
      <c r="AAR8" s="200"/>
      <c r="AAS8" s="200"/>
      <c r="AAT8" s="200"/>
      <c r="AAU8" s="200"/>
      <c r="AAV8" s="200"/>
      <c r="AAW8" s="200"/>
      <c r="AAX8" s="200"/>
      <c r="AAY8" s="200"/>
      <c r="AAZ8" s="200"/>
      <c r="ABA8" s="200"/>
      <c r="ABB8" s="200"/>
      <c r="ABC8" s="200"/>
      <c r="ABD8" s="200"/>
      <c r="ABE8" s="200"/>
      <c r="ABF8" s="200"/>
      <c r="ABG8" s="200"/>
      <c r="ABH8" s="200"/>
      <c r="ABI8" s="200"/>
      <c r="ABJ8" s="200"/>
      <c r="ABK8" s="200"/>
      <c r="ABL8" s="200"/>
      <c r="ABM8" s="200"/>
      <c r="ABN8" s="200"/>
      <c r="ABO8" s="200"/>
      <c r="ABP8" s="200"/>
      <c r="ABQ8" s="200"/>
      <c r="ABR8" s="200"/>
      <c r="ABS8" s="200"/>
      <c r="ABT8" s="200"/>
      <c r="ABU8" s="200"/>
      <c r="ABV8" s="200"/>
      <c r="ABW8" s="200"/>
      <c r="ABX8" s="200"/>
      <c r="ABY8" s="200"/>
      <c r="ABZ8" s="200"/>
      <c r="ACA8" s="200"/>
      <c r="ACB8" s="200"/>
      <c r="ACC8" s="200"/>
      <c r="ACD8" s="200"/>
      <c r="ACE8" s="200"/>
      <c r="ACF8" s="200"/>
      <c r="ACG8" s="200"/>
      <c r="ACH8" s="200"/>
      <c r="ACI8" s="200"/>
      <c r="ACJ8" s="200"/>
      <c r="ACK8" s="200"/>
      <c r="ACL8" s="200"/>
      <c r="ACM8" s="200"/>
      <c r="ACN8" s="200"/>
      <c r="ACO8" s="200"/>
      <c r="ACP8" s="200"/>
      <c r="ACQ8" s="200"/>
      <c r="ACR8" s="200"/>
      <c r="ACS8" s="200"/>
      <c r="ACT8" s="200"/>
      <c r="ACU8" s="200"/>
      <c r="ACV8" s="200"/>
      <c r="ACW8" s="200"/>
      <c r="ACX8" s="200"/>
      <c r="ACY8" s="200"/>
      <c r="ACZ8" s="200"/>
      <c r="ADA8" s="200"/>
      <c r="ADB8" s="200"/>
      <c r="ADC8" s="200"/>
      <c r="ADD8" s="200"/>
      <c r="ADE8" s="200"/>
      <c r="ADF8" s="200"/>
      <c r="ADG8" s="200"/>
      <c r="ADH8" s="200"/>
      <c r="ADI8" s="200"/>
      <c r="ADJ8" s="200"/>
      <c r="ADK8" s="200"/>
      <c r="ADL8" s="200"/>
      <c r="ADM8" s="200"/>
      <c r="ADN8" s="200"/>
      <c r="ADO8" s="200"/>
      <c r="ADP8" s="200"/>
      <c r="ADQ8" s="200"/>
      <c r="ADR8" s="200"/>
      <c r="ADS8" s="200"/>
      <c r="ADT8" s="200"/>
      <c r="ADU8" s="200"/>
      <c r="ADV8" s="200"/>
      <c r="ADW8" s="200"/>
      <c r="ADX8" s="200"/>
      <c r="ADY8" s="200"/>
      <c r="ADZ8" s="200"/>
      <c r="AEA8" s="200"/>
      <c r="AEB8" s="200"/>
      <c r="AEC8" s="200"/>
      <c r="AED8" s="200"/>
      <c r="AEE8" s="200"/>
      <c r="AEF8" s="200"/>
      <c r="AEG8" s="200"/>
      <c r="AEH8" s="200"/>
      <c r="AEI8" s="200"/>
      <c r="AEJ8" s="200"/>
      <c r="AEK8" s="200"/>
      <c r="AEL8" s="200"/>
      <c r="AEM8" s="200"/>
      <c r="AEN8" s="200"/>
      <c r="AEO8" s="200"/>
      <c r="AEP8" s="200"/>
      <c r="AEQ8" s="200"/>
      <c r="AER8" s="200"/>
      <c r="AES8" s="200"/>
      <c r="AET8" s="200"/>
      <c r="AEU8" s="200"/>
      <c r="AEV8" s="200"/>
      <c r="AEW8" s="200"/>
      <c r="AEX8" s="200"/>
      <c r="AEY8" s="200"/>
      <c r="AEZ8" s="200"/>
      <c r="AFA8" s="200"/>
      <c r="AFB8" s="200"/>
      <c r="AFC8" s="200"/>
      <c r="AFD8" s="200"/>
      <c r="AFE8" s="200"/>
      <c r="AFF8" s="200"/>
      <c r="AFG8" s="200"/>
      <c r="AFH8" s="200"/>
      <c r="AFI8" s="200"/>
      <c r="AFJ8" s="200"/>
      <c r="AFK8" s="200"/>
      <c r="AFL8" s="200"/>
      <c r="AFM8" s="200"/>
      <c r="AFN8" s="200"/>
      <c r="AFO8" s="200"/>
      <c r="AFP8" s="200"/>
      <c r="AFQ8" s="200"/>
      <c r="AFR8" s="200"/>
      <c r="AFS8" s="200"/>
      <c r="AFT8" s="200"/>
      <c r="AFU8" s="200"/>
      <c r="AFV8" s="200"/>
      <c r="AFW8" s="200"/>
      <c r="AFX8" s="200"/>
      <c r="AFY8" s="200"/>
      <c r="AFZ8" s="200"/>
      <c r="AGA8" s="200"/>
      <c r="AGB8" s="200"/>
      <c r="AGC8" s="200"/>
      <c r="AGD8" s="200"/>
      <c r="AGE8" s="200"/>
      <c r="AGF8" s="200"/>
      <c r="AGG8" s="200"/>
      <c r="AGH8" s="200"/>
      <c r="AGI8" s="200"/>
      <c r="AGJ8" s="200"/>
      <c r="AGK8" s="200"/>
      <c r="AGL8" s="200"/>
      <c r="AGM8" s="200"/>
      <c r="AGN8" s="200"/>
      <c r="AGO8" s="200"/>
      <c r="AGP8" s="200"/>
      <c r="AGQ8" s="200"/>
      <c r="AGR8" s="200"/>
      <c r="AGS8" s="200"/>
      <c r="AGT8" s="200"/>
      <c r="AGU8" s="200"/>
      <c r="AGV8" s="200"/>
      <c r="AGW8" s="200"/>
      <c r="AGX8" s="200"/>
      <c r="AGY8" s="200"/>
      <c r="AGZ8" s="200"/>
      <c r="AHA8" s="200"/>
      <c r="AHB8" s="200"/>
      <c r="AHC8" s="200"/>
      <c r="AHD8" s="200"/>
      <c r="AHE8" s="200"/>
      <c r="AHF8" s="200"/>
      <c r="AHG8" s="200"/>
      <c r="AHH8" s="200"/>
      <c r="AHI8" s="200"/>
      <c r="AHJ8" s="200"/>
      <c r="AHK8" s="200"/>
      <c r="AHL8" s="200"/>
      <c r="AHM8" s="200"/>
      <c r="AHN8" s="200"/>
      <c r="AHO8" s="200"/>
      <c r="AHP8" s="200"/>
      <c r="AHQ8" s="200"/>
      <c r="AHR8" s="200"/>
      <c r="AHS8" s="200"/>
      <c r="AHT8" s="200"/>
      <c r="AHU8" s="200"/>
      <c r="AHV8" s="200"/>
      <c r="AHW8" s="200"/>
      <c r="AHX8" s="200"/>
      <c r="AHY8" s="200"/>
      <c r="AHZ8" s="200"/>
      <c r="AIA8" s="200"/>
      <c r="AIB8" s="200"/>
      <c r="AIC8" s="200"/>
      <c r="AID8" s="200"/>
      <c r="AIE8" s="200"/>
      <c r="AIF8" s="200"/>
      <c r="AIG8" s="200"/>
      <c r="AIH8" s="200"/>
      <c r="AII8" s="200"/>
      <c r="AIJ8" s="200"/>
      <c r="AIK8" s="200"/>
      <c r="AIL8" s="200"/>
      <c r="AIM8" s="200"/>
      <c r="AIN8" s="200"/>
      <c r="AIO8" s="200"/>
      <c r="AIP8" s="200"/>
      <c r="AIQ8" s="200"/>
      <c r="AIR8" s="200"/>
      <c r="AIS8" s="200"/>
      <c r="AIT8" s="200"/>
      <c r="AIU8" s="200"/>
      <c r="AIV8" s="200"/>
      <c r="AIW8" s="200"/>
      <c r="AIX8" s="200"/>
      <c r="AIY8" s="200"/>
      <c r="AIZ8" s="200"/>
      <c r="AJA8" s="200"/>
      <c r="AJB8" s="200"/>
      <c r="AJC8" s="200"/>
      <c r="AJD8" s="200"/>
      <c r="AJE8" s="200"/>
      <c r="AJF8" s="200"/>
      <c r="AJG8" s="200"/>
      <c r="AJH8" s="200"/>
      <c r="AJI8" s="200"/>
      <c r="AJJ8" s="200"/>
      <c r="AJK8" s="200"/>
      <c r="AJL8" s="200"/>
      <c r="AJM8" s="200"/>
      <c r="AJN8" s="200"/>
      <c r="AJO8" s="200"/>
      <c r="AJP8" s="200"/>
      <c r="AJQ8" s="200"/>
      <c r="AJR8" s="200"/>
      <c r="AJS8" s="200"/>
      <c r="AJT8" s="200"/>
      <c r="AJU8" s="200"/>
      <c r="AJV8" s="200"/>
      <c r="AJW8" s="200"/>
      <c r="AJX8" s="200"/>
      <c r="AJY8" s="200"/>
      <c r="AJZ8" s="200"/>
      <c r="AKA8" s="200"/>
      <c r="AKB8" s="200"/>
      <c r="AKC8" s="200"/>
      <c r="AKD8" s="200"/>
      <c r="AKE8" s="200"/>
      <c r="AKF8" s="200"/>
      <c r="AKG8" s="200"/>
      <c r="AKH8" s="200"/>
      <c r="AKI8" s="200"/>
      <c r="AKJ8" s="200"/>
      <c r="AKK8" s="200"/>
      <c r="AKL8" s="200"/>
      <c r="AKM8" s="200"/>
      <c r="AKN8" s="200"/>
      <c r="AKO8" s="200"/>
      <c r="AKP8" s="200"/>
      <c r="AKQ8" s="200"/>
      <c r="AKR8" s="200"/>
      <c r="AKS8" s="200"/>
      <c r="AKT8" s="200"/>
      <c r="AKU8" s="200"/>
      <c r="AKV8" s="200"/>
      <c r="AKW8" s="200"/>
      <c r="AKX8" s="200"/>
      <c r="AKY8" s="200"/>
      <c r="AKZ8" s="200"/>
      <c r="ALA8" s="200"/>
      <c r="ALB8" s="200"/>
      <c r="ALC8" s="200"/>
      <c r="ALD8" s="200"/>
      <c r="ALE8" s="200"/>
      <c r="ALF8" s="200"/>
      <c r="ALG8" s="200"/>
      <c r="ALH8" s="200"/>
      <c r="ALI8" s="200"/>
      <c r="ALJ8" s="200"/>
      <c r="ALK8" s="200"/>
      <c r="ALL8" s="200"/>
      <c r="ALM8" s="200"/>
      <c r="ALN8" s="200"/>
      <c r="ALO8" s="200"/>
      <c r="ALP8" s="200"/>
      <c r="ALQ8" s="200"/>
      <c r="ALR8" s="200"/>
      <c r="ALS8" s="200"/>
      <c r="ALT8" s="200"/>
      <c r="ALU8" s="200"/>
      <c r="ALV8" s="200"/>
      <c r="ALW8" s="200"/>
      <c r="ALX8" s="200"/>
      <c r="ALY8" s="200"/>
      <c r="ALZ8" s="200"/>
      <c r="AMA8" s="200"/>
      <c r="AMB8" s="200"/>
      <c r="AMC8" s="200"/>
      <c r="AMD8" s="200"/>
      <c r="AME8" s="200"/>
      <c r="AMF8" s="200"/>
      <c r="AMG8" s="200"/>
      <c r="AMH8" s="200"/>
      <c r="AMI8" s="200"/>
      <c r="AMJ8" s="200"/>
      <c r="AMK8" s="200"/>
      <c r="AML8" s="200"/>
      <c r="AMM8" s="200"/>
      <c r="AMN8" s="200"/>
      <c r="AMO8" s="200"/>
      <c r="AMP8" s="200"/>
      <c r="AMQ8" s="200"/>
      <c r="AMR8" s="200"/>
      <c r="AMS8" s="200"/>
      <c r="AMT8" s="200"/>
      <c r="AMU8" s="200"/>
      <c r="AMV8" s="200"/>
      <c r="AMW8" s="200"/>
      <c r="AMX8" s="200"/>
      <c r="AMY8" s="200"/>
      <c r="AMZ8" s="200"/>
      <c r="ANA8" s="200"/>
      <c r="ANB8" s="200"/>
      <c r="ANC8" s="200"/>
      <c r="AND8" s="200"/>
      <c r="ANE8" s="200"/>
      <c r="ANF8" s="200"/>
      <c r="ANG8" s="200"/>
      <c r="ANH8" s="200"/>
      <c r="ANI8" s="200"/>
      <c r="ANJ8" s="200"/>
      <c r="ANK8" s="200"/>
      <c r="ANL8" s="200"/>
      <c r="ANM8" s="200"/>
      <c r="ANN8" s="200"/>
      <c r="ANO8" s="200"/>
      <c r="ANP8" s="200"/>
      <c r="ANQ8" s="200"/>
      <c r="ANR8" s="200"/>
      <c r="ANS8" s="200"/>
      <c r="ANT8" s="200"/>
      <c r="ANU8" s="200"/>
      <c r="ANV8" s="200"/>
      <c r="ANW8" s="200"/>
      <c r="ANX8" s="200"/>
      <c r="ANY8" s="200"/>
      <c r="ANZ8" s="200"/>
      <c r="AOA8" s="200"/>
      <c r="AOB8" s="200"/>
      <c r="AOC8" s="200"/>
      <c r="AOD8" s="200"/>
      <c r="AOE8" s="200"/>
      <c r="AOF8" s="200"/>
      <c r="AOG8" s="200"/>
      <c r="AOH8" s="200"/>
      <c r="AOI8" s="200"/>
      <c r="AOJ8" s="200"/>
      <c r="AOK8" s="200"/>
      <c r="AOL8" s="200"/>
      <c r="AOM8" s="200"/>
      <c r="AON8" s="200"/>
      <c r="AOO8" s="200"/>
      <c r="AOP8" s="200"/>
      <c r="AOQ8" s="200"/>
      <c r="AOR8" s="200"/>
      <c r="AOS8" s="200"/>
      <c r="AOT8" s="200"/>
      <c r="AOU8" s="200"/>
      <c r="AOV8" s="200"/>
      <c r="AOW8" s="200"/>
      <c r="AOX8" s="200"/>
      <c r="AOY8" s="200"/>
      <c r="AOZ8" s="200"/>
      <c r="APA8" s="200"/>
      <c r="APB8" s="200"/>
      <c r="APC8" s="200"/>
      <c r="APD8" s="200"/>
      <c r="APE8" s="200"/>
      <c r="APF8" s="200"/>
      <c r="APG8" s="200"/>
      <c r="APH8" s="200"/>
      <c r="API8" s="200"/>
      <c r="APJ8" s="200"/>
      <c r="APK8" s="200"/>
      <c r="APL8" s="200"/>
      <c r="APM8" s="200"/>
      <c r="APN8" s="200"/>
      <c r="APO8" s="200"/>
      <c r="APP8" s="200"/>
      <c r="APQ8" s="200"/>
      <c r="APR8" s="200"/>
      <c r="APS8" s="200"/>
      <c r="APT8" s="200"/>
      <c r="APU8" s="200"/>
      <c r="APV8" s="200"/>
      <c r="APW8" s="200"/>
      <c r="APX8" s="200"/>
      <c r="APY8" s="200"/>
      <c r="APZ8" s="200"/>
      <c r="AQA8" s="200"/>
      <c r="AQB8" s="200"/>
      <c r="AQC8" s="200"/>
      <c r="AQD8" s="200"/>
      <c r="AQE8" s="200"/>
      <c r="AQF8" s="200"/>
      <c r="AQG8" s="200"/>
      <c r="AQH8" s="200"/>
      <c r="AQI8" s="200"/>
      <c r="AQJ8" s="200"/>
      <c r="AQK8" s="200"/>
      <c r="AQL8" s="200"/>
      <c r="AQM8" s="200"/>
      <c r="AQN8" s="200"/>
      <c r="AQO8" s="200"/>
      <c r="AQP8" s="200"/>
      <c r="AQQ8" s="200"/>
      <c r="AQR8" s="200"/>
      <c r="AQS8" s="200"/>
      <c r="AQT8" s="200"/>
      <c r="AQU8" s="200"/>
      <c r="AQV8" s="200"/>
      <c r="AQW8" s="200"/>
      <c r="AQX8" s="200"/>
      <c r="AQY8" s="200"/>
      <c r="AQZ8" s="200"/>
      <c r="ARA8" s="200"/>
      <c r="ARB8" s="200"/>
      <c r="ARC8" s="200"/>
      <c r="ARD8" s="200"/>
      <c r="ARE8" s="200"/>
      <c r="ARF8" s="200"/>
      <c r="ARG8" s="200"/>
      <c r="ARH8" s="200"/>
      <c r="ARI8" s="200"/>
      <c r="ARJ8" s="200"/>
      <c r="ARK8" s="200"/>
      <c r="ARL8" s="200"/>
      <c r="ARM8" s="200"/>
      <c r="ARN8" s="200"/>
      <c r="ARO8" s="200"/>
      <c r="ARP8" s="200"/>
      <c r="ARQ8" s="200"/>
      <c r="ARR8" s="200"/>
      <c r="ARS8" s="200"/>
      <c r="ART8" s="200"/>
      <c r="ARU8" s="200"/>
      <c r="ARV8" s="200"/>
      <c r="ARW8" s="200"/>
      <c r="ARX8" s="200"/>
      <c r="ARY8" s="200"/>
      <c r="ARZ8" s="200"/>
      <c r="ASA8" s="200"/>
      <c r="ASB8" s="200"/>
      <c r="ASC8" s="200"/>
      <c r="ASD8" s="200"/>
      <c r="ASE8" s="200"/>
      <c r="ASF8" s="200"/>
      <c r="ASG8" s="200"/>
      <c r="ASH8" s="200"/>
      <c r="ASI8" s="200"/>
      <c r="ASJ8" s="200"/>
      <c r="ASK8" s="200"/>
      <c r="ASL8" s="200"/>
      <c r="ASM8" s="200"/>
      <c r="ASN8" s="200"/>
      <c r="ASO8" s="200"/>
      <c r="ASP8" s="200"/>
      <c r="ASQ8" s="200"/>
      <c r="ASR8" s="200"/>
      <c r="ASS8" s="200"/>
      <c r="AST8" s="200"/>
      <c r="ASU8" s="200"/>
      <c r="ASV8" s="200"/>
      <c r="ASW8" s="200"/>
      <c r="ASX8" s="200"/>
      <c r="ASY8" s="200"/>
      <c r="ASZ8" s="200"/>
      <c r="ATA8" s="200"/>
      <c r="ATB8" s="200"/>
      <c r="ATC8" s="200"/>
      <c r="ATD8" s="200"/>
      <c r="ATE8" s="200"/>
      <c r="ATF8" s="200"/>
      <c r="ATG8" s="200"/>
      <c r="ATH8" s="200"/>
      <c r="ATI8" s="200"/>
      <c r="ATJ8" s="200"/>
      <c r="ATK8" s="200"/>
      <c r="ATL8" s="200"/>
      <c r="ATM8" s="200"/>
      <c r="ATN8" s="200"/>
      <c r="ATO8" s="200"/>
      <c r="ATP8" s="200"/>
      <c r="ATQ8" s="200"/>
      <c r="ATR8" s="200"/>
      <c r="ATS8" s="200"/>
      <c r="ATT8" s="200"/>
      <c r="ATU8" s="200"/>
      <c r="ATV8" s="200"/>
      <c r="ATW8" s="200"/>
      <c r="ATX8" s="200"/>
      <c r="ATY8" s="200"/>
      <c r="ATZ8" s="200"/>
      <c r="AUA8" s="200"/>
      <c r="AUB8" s="200"/>
      <c r="AUC8" s="200"/>
      <c r="AUD8" s="200"/>
      <c r="AUE8" s="200"/>
      <c r="AUF8" s="200"/>
      <c r="AUG8" s="200"/>
      <c r="AUH8" s="200"/>
      <c r="AUI8" s="200"/>
      <c r="AUJ8" s="200"/>
      <c r="AUK8" s="200"/>
      <c r="AUL8" s="200"/>
      <c r="AUM8" s="200"/>
      <c r="AUN8" s="200"/>
      <c r="AUO8" s="200"/>
      <c r="AUP8" s="200"/>
      <c r="AUQ8" s="200"/>
      <c r="AUR8" s="200"/>
      <c r="AUS8" s="200"/>
      <c r="AUT8" s="200"/>
      <c r="AUU8" s="200"/>
      <c r="AUV8" s="200"/>
      <c r="AUW8" s="200"/>
      <c r="AUX8" s="200"/>
      <c r="AUY8" s="200"/>
      <c r="AUZ8" s="200"/>
      <c r="AVA8" s="200"/>
      <c r="AVB8" s="200"/>
      <c r="AVC8" s="200"/>
      <c r="AVD8" s="200"/>
      <c r="AVE8" s="200"/>
      <c r="AVF8" s="200"/>
      <c r="AVG8" s="200"/>
      <c r="AVH8" s="200"/>
      <c r="AVI8" s="200"/>
      <c r="AVJ8" s="200"/>
      <c r="AVK8" s="200"/>
      <c r="AVL8" s="200"/>
      <c r="AVM8" s="200"/>
      <c r="AVN8" s="200"/>
      <c r="AVO8" s="200"/>
      <c r="AVP8" s="200"/>
      <c r="AVQ8" s="200"/>
      <c r="AVR8" s="200"/>
      <c r="AVS8" s="200"/>
      <c r="AVT8" s="200"/>
      <c r="AVU8" s="200"/>
      <c r="AVV8" s="200"/>
      <c r="AVW8" s="200"/>
      <c r="AVX8" s="200"/>
      <c r="AVY8" s="200"/>
      <c r="AVZ8" s="200"/>
      <c r="AWA8" s="200"/>
      <c r="AWB8" s="200"/>
      <c r="AWC8" s="200"/>
      <c r="AWD8" s="200"/>
      <c r="AWE8" s="200"/>
      <c r="AWF8" s="200"/>
      <c r="AWG8" s="200"/>
      <c r="AWH8" s="200"/>
      <c r="AWI8" s="200"/>
      <c r="AWJ8" s="200"/>
      <c r="AWK8" s="200"/>
      <c r="AWL8" s="200"/>
      <c r="AWM8" s="200"/>
      <c r="AWN8" s="200"/>
      <c r="AWO8" s="200"/>
      <c r="AWP8" s="200"/>
      <c r="AWQ8" s="200"/>
      <c r="AWR8" s="200"/>
      <c r="AWS8" s="200"/>
      <c r="AWT8" s="200"/>
      <c r="AWU8" s="200"/>
      <c r="AWV8" s="200"/>
      <c r="AWW8" s="200"/>
      <c r="AWX8" s="200"/>
      <c r="AWY8" s="200"/>
      <c r="AWZ8" s="200"/>
      <c r="AXA8" s="200"/>
      <c r="AXB8" s="200"/>
      <c r="AXC8" s="200"/>
      <c r="AXD8" s="200"/>
      <c r="AXE8" s="200"/>
      <c r="AXF8" s="200"/>
      <c r="AXG8" s="200"/>
      <c r="AXH8" s="200"/>
      <c r="AXI8" s="200"/>
      <c r="AXJ8" s="200"/>
      <c r="AXK8" s="200"/>
      <c r="AXL8" s="200"/>
      <c r="AXM8" s="200"/>
      <c r="AXN8" s="200"/>
      <c r="AXO8" s="200"/>
      <c r="AXP8" s="200"/>
      <c r="AXQ8" s="200"/>
      <c r="AXR8" s="200"/>
      <c r="AXS8" s="200"/>
      <c r="AXT8" s="200"/>
      <c r="AXU8" s="200"/>
      <c r="AXV8" s="200"/>
      <c r="AXW8" s="200"/>
      <c r="AXX8" s="200"/>
      <c r="AXY8" s="200"/>
      <c r="AXZ8" s="200"/>
      <c r="AYA8" s="200"/>
      <c r="AYB8" s="200"/>
      <c r="AYC8" s="200"/>
      <c r="AYD8" s="200"/>
      <c r="AYE8" s="200"/>
      <c r="AYF8" s="200"/>
      <c r="AYG8" s="200"/>
      <c r="AYH8" s="200"/>
      <c r="AYI8" s="200"/>
      <c r="AYJ8" s="200"/>
      <c r="AYK8" s="200"/>
      <c r="AYL8" s="200"/>
      <c r="AYM8" s="200"/>
      <c r="AYN8" s="200"/>
      <c r="AYO8" s="200"/>
      <c r="AYP8" s="200"/>
      <c r="AYQ8" s="200"/>
      <c r="AYR8" s="200"/>
      <c r="AYS8" s="200"/>
      <c r="AYT8" s="200"/>
      <c r="AYU8" s="200"/>
      <c r="AYV8" s="200"/>
      <c r="AYW8" s="200"/>
      <c r="AYX8" s="200"/>
      <c r="AYY8" s="200"/>
      <c r="AYZ8" s="200"/>
      <c r="AZA8" s="200"/>
      <c r="AZB8" s="200"/>
      <c r="AZC8" s="200"/>
      <c r="AZD8" s="200"/>
      <c r="AZE8" s="200"/>
      <c r="AZF8" s="200"/>
      <c r="AZG8" s="200"/>
      <c r="AZH8" s="200"/>
      <c r="AZI8" s="200"/>
      <c r="AZJ8" s="200"/>
      <c r="AZK8" s="200"/>
      <c r="AZL8" s="200"/>
      <c r="AZM8" s="200"/>
      <c r="AZN8" s="200"/>
      <c r="AZO8" s="200"/>
      <c r="AZP8" s="200"/>
      <c r="AZQ8" s="200"/>
      <c r="AZR8" s="200"/>
      <c r="AZS8" s="200"/>
      <c r="AZT8" s="200"/>
      <c r="AZU8" s="200"/>
      <c r="AZV8" s="200"/>
      <c r="AZW8" s="200"/>
      <c r="AZX8" s="200"/>
      <c r="AZY8" s="200"/>
      <c r="AZZ8" s="200"/>
      <c r="BAA8" s="200"/>
      <c r="BAB8" s="200"/>
      <c r="BAC8" s="200"/>
      <c r="BAD8" s="200"/>
      <c r="BAE8" s="200"/>
      <c r="BAF8" s="200"/>
      <c r="BAG8" s="200"/>
      <c r="BAH8" s="200"/>
      <c r="BAI8" s="200"/>
      <c r="BAJ8" s="200"/>
      <c r="BAK8" s="200"/>
      <c r="BAL8" s="200"/>
      <c r="BAM8" s="200"/>
      <c r="BAN8" s="200"/>
      <c r="BAO8" s="200"/>
      <c r="BAP8" s="200"/>
      <c r="BAQ8" s="200"/>
      <c r="BAR8" s="200"/>
      <c r="BAS8" s="200"/>
      <c r="BAT8" s="200"/>
      <c r="BAU8" s="200"/>
      <c r="BAV8" s="200"/>
      <c r="BAW8" s="200"/>
      <c r="BAX8" s="200"/>
      <c r="BAY8" s="200"/>
      <c r="BAZ8" s="200"/>
      <c r="BBA8" s="200"/>
      <c r="BBB8" s="200"/>
      <c r="BBC8" s="200"/>
      <c r="BBD8" s="200"/>
      <c r="BBE8" s="200"/>
      <c r="BBF8" s="200"/>
      <c r="BBG8" s="200"/>
      <c r="BBH8" s="200"/>
      <c r="BBI8" s="200"/>
      <c r="BBJ8" s="200"/>
      <c r="BBK8" s="200"/>
      <c r="BBL8" s="200"/>
      <c r="BBM8" s="200"/>
      <c r="BBN8" s="200"/>
      <c r="BBO8" s="200"/>
      <c r="BBP8" s="200"/>
      <c r="BBQ8" s="200"/>
      <c r="BBR8" s="200"/>
      <c r="BBS8" s="200"/>
      <c r="BBT8" s="200"/>
      <c r="BBU8" s="200"/>
      <c r="BBV8" s="200"/>
      <c r="BBW8" s="200"/>
      <c r="BBX8" s="200"/>
      <c r="BBY8" s="200"/>
      <c r="BBZ8" s="200"/>
      <c r="BCA8" s="200"/>
      <c r="BCB8" s="200"/>
      <c r="BCC8" s="200"/>
      <c r="BCD8" s="200"/>
      <c r="BCE8" s="200"/>
      <c r="BCF8" s="200"/>
      <c r="BCG8" s="200"/>
      <c r="BCH8" s="200"/>
      <c r="BCI8" s="200"/>
      <c r="BCJ8" s="200"/>
      <c r="BCK8" s="200"/>
      <c r="BCL8" s="200"/>
      <c r="BCM8" s="200"/>
      <c r="BCN8" s="200"/>
      <c r="BCO8" s="200"/>
      <c r="BCP8" s="200"/>
      <c r="BCQ8" s="200"/>
      <c r="BCR8" s="200"/>
      <c r="BCS8" s="200"/>
      <c r="BCT8" s="200"/>
      <c r="BCU8" s="200"/>
      <c r="BCV8" s="200"/>
      <c r="BCW8" s="200"/>
      <c r="BCX8" s="200"/>
      <c r="BCY8" s="200"/>
      <c r="BCZ8" s="200"/>
      <c r="BDA8" s="200"/>
      <c r="BDB8" s="200"/>
      <c r="BDC8" s="200"/>
      <c r="BDD8" s="200"/>
      <c r="BDE8" s="200"/>
      <c r="BDF8" s="200"/>
      <c r="BDG8" s="200"/>
      <c r="BDH8" s="200"/>
      <c r="BDI8" s="200"/>
      <c r="BDJ8" s="200"/>
      <c r="BDK8" s="200"/>
      <c r="BDL8" s="200"/>
      <c r="BDM8" s="200"/>
      <c r="BDN8" s="200"/>
      <c r="BDO8" s="200"/>
      <c r="BDP8" s="200"/>
      <c r="BDQ8" s="200"/>
      <c r="BDR8" s="200"/>
      <c r="BDS8" s="200"/>
      <c r="BDT8" s="200"/>
      <c r="BDU8" s="200"/>
      <c r="BDV8" s="200"/>
      <c r="BDW8" s="200"/>
      <c r="BDX8" s="200"/>
      <c r="BDY8" s="200"/>
      <c r="BDZ8" s="200"/>
      <c r="BEA8" s="200"/>
      <c r="BEB8" s="200"/>
      <c r="BEC8" s="200"/>
      <c r="BED8" s="200"/>
      <c r="BEE8" s="200"/>
      <c r="BEF8" s="200"/>
      <c r="BEG8" s="200"/>
      <c r="BEH8" s="200"/>
      <c r="BEI8" s="200"/>
      <c r="BEJ8" s="200"/>
      <c r="BEK8" s="200"/>
      <c r="BEL8" s="200"/>
      <c r="BEM8" s="200"/>
      <c r="BEN8" s="200"/>
      <c r="BEO8" s="200"/>
      <c r="BEP8" s="200"/>
      <c r="BEQ8" s="200"/>
      <c r="BER8" s="200"/>
      <c r="BES8" s="200"/>
      <c r="BET8" s="200"/>
      <c r="BEU8" s="200"/>
      <c r="BEV8" s="200"/>
      <c r="BEW8" s="200"/>
      <c r="BEX8" s="200"/>
      <c r="BEY8" s="200"/>
      <c r="BEZ8" s="200"/>
      <c r="BFA8" s="200"/>
      <c r="BFB8" s="200"/>
      <c r="BFC8" s="200"/>
      <c r="BFD8" s="200"/>
      <c r="BFE8" s="200"/>
      <c r="BFF8" s="200"/>
      <c r="BFG8" s="200"/>
      <c r="BFH8" s="200"/>
      <c r="BFI8" s="200"/>
      <c r="BFJ8" s="200"/>
      <c r="BFK8" s="200"/>
      <c r="BFL8" s="200"/>
      <c r="BFM8" s="200"/>
      <c r="BFN8" s="200"/>
      <c r="BFO8" s="200"/>
      <c r="BFP8" s="200"/>
      <c r="BFQ8" s="200"/>
      <c r="BFR8" s="200"/>
      <c r="BFS8" s="200"/>
      <c r="BFT8" s="200"/>
      <c r="BFU8" s="200"/>
      <c r="BFV8" s="200"/>
      <c r="BFW8" s="200"/>
      <c r="BFX8" s="200"/>
      <c r="BFY8" s="200"/>
      <c r="BFZ8" s="200"/>
      <c r="BGA8" s="200"/>
      <c r="BGB8" s="200"/>
      <c r="BGC8" s="200"/>
      <c r="BGD8" s="200"/>
      <c r="BGE8" s="200"/>
      <c r="BGF8" s="200"/>
      <c r="BGG8" s="200"/>
      <c r="BGH8" s="200"/>
      <c r="BGI8" s="200"/>
      <c r="BGJ8" s="200"/>
      <c r="BGK8" s="200"/>
      <c r="BGL8" s="200"/>
      <c r="BGM8" s="200"/>
      <c r="BGN8" s="200"/>
      <c r="BGO8" s="200"/>
      <c r="BGP8" s="200"/>
      <c r="BGQ8" s="200"/>
      <c r="BGR8" s="200"/>
      <c r="BGS8" s="200"/>
      <c r="BGT8" s="200"/>
      <c r="BGU8" s="200"/>
      <c r="BGV8" s="200"/>
      <c r="BGW8" s="200"/>
      <c r="BGX8" s="200"/>
      <c r="BGY8" s="200"/>
      <c r="BGZ8" s="200"/>
      <c r="BHA8" s="200"/>
      <c r="BHB8" s="200"/>
      <c r="BHC8" s="200"/>
      <c r="BHD8" s="200"/>
      <c r="BHE8" s="200"/>
      <c r="BHF8" s="200"/>
      <c r="BHG8" s="200"/>
      <c r="BHH8" s="200"/>
      <c r="BHI8" s="200"/>
      <c r="BHJ8" s="200"/>
      <c r="BHK8" s="200"/>
      <c r="BHL8" s="200"/>
      <c r="BHM8" s="200"/>
      <c r="BHN8" s="200"/>
      <c r="BHO8" s="200"/>
      <c r="BHP8" s="200"/>
      <c r="BHQ8" s="200"/>
      <c r="BHR8" s="200"/>
      <c r="BHS8" s="200"/>
      <c r="BHT8" s="200"/>
      <c r="BHU8" s="200"/>
      <c r="BHV8" s="200"/>
      <c r="BHW8" s="200"/>
      <c r="BHX8" s="200"/>
      <c r="BHY8" s="200"/>
      <c r="BHZ8" s="200"/>
      <c r="BIA8" s="200"/>
      <c r="BIB8" s="200"/>
      <c r="BIC8" s="200"/>
      <c r="BID8" s="200"/>
      <c r="BIE8" s="200"/>
      <c r="BIF8" s="200"/>
      <c r="BIG8" s="200"/>
      <c r="BIH8" s="200"/>
      <c r="BII8" s="200"/>
      <c r="BIJ8" s="200"/>
      <c r="BIK8" s="200"/>
      <c r="BIL8" s="200"/>
      <c r="BIM8" s="200"/>
      <c r="BIN8" s="200"/>
      <c r="BIO8" s="200"/>
      <c r="BIP8" s="200"/>
      <c r="BIQ8" s="200"/>
      <c r="BIR8" s="200"/>
      <c r="BIS8" s="200"/>
      <c r="BIT8" s="200"/>
      <c r="BIU8" s="200"/>
      <c r="BIV8" s="200"/>
      <c r="BIW8" s="200"/>
      <c r="BIX8" s="200"/>
      <c r="BIY8" s="200"/>
      <c r="BIZ8" s="200"/>
      <c r="BJA8" s="200"/>
      <c r="BJB8" s="200"/>
      <c r="BJC8" s="200"/>
      <c r="BJD8" s="200"/>
      <c r="BJE8" s="200"/>
      <c r="BJF8" s="200"/>
      <c r="BJG8" s="200"/>
      <c r="BJH8" s="200"/>
      <c r="BJI8" s="200"/>
      <c r="BJJ8" s="200"/>
      <c r="BJK8" s="200"/>
      <c r="BJL8" s="200"/>
      <c r="BJM8" s="200"/>
      <c r="BJN8" s="200"/>
      <c r="BJO8" s="200"/>
      <c r="BJP8" s="200"/>
      <c r="BJQ8" s="200"/>
      <c r="BJR8" s="200"/>
      <c r="BJS8" s="200"/>
      <c r="BJT8" s="200"/>
      <c r="BJU8" s="200"/>
      <c r="BJV8" s="200"/>
      <c r="BJW8" s="200"/>
      <c r="BJX8" s="200"/>
      <c r="BJY8" s="200"/>
      <c r="BJZ8" s="200"/>
      <c r="BKA8" s="200"/>
      <c r="BKB8" s="200"/>
      <c r="BKC8" s="200"/>
      <c r="BKD8" s="200"/>
      <c r="BKE8" s="200"/>
      <c r="BKF8" s="200"/>
      <c r="BKG8" s="200"/>
      <c r="BKH8" s="200"/>
      <c r="BKI8" s="200"/>
      <c r="BKJ8" s="200"/>
      <c r="BKK8" s="200"/>
      <c r="BKL8" s="200"/>
      <c r="BKM8" s="200"/>
      <c r="BKN8" s="200"/>
    </row>
    <row r="9" spans="1:1652" s="201" customFormat="1" ht="30.6" outlineLevel="1" x14ac:dyDescent="0.35">
      <c r="A9" s="758"/>
      <c r="B9" s="25" t="s">
        <v>40</v>
      </c>
      <c r="C9" s="39"/>
      <c r="D9" s="27" t="s">
        <v>429</v>
      </c>
      <c r="E9" s="28"/>
      <c r="F9" s="29"/>
      <c r="G9" s="30"/>
      <c r="H9" s="31" t="s">
        <v>430</v>
      </c>
      <c r="I9" s="32"/>
      <c r="J9" s="32"/>
      <c r="K9" s="37"/>
      <c r="L9" s="38"/>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c r="IC9" s="200"/>
      <c r="ID9" s="200"/>
      <c r="IE9" s="200"/>
      <c r="IF9" s="200"/>
      <c r="IG9" s="200"/>
      <c r="IH9" s="200"/>
      <c r="II9" s="200"/>
      <c r="IJ9" s="200"/>
      <c r="IK9" s="200"/>
      <c r="IL9" s="200"/>
      <c r="IM9" s="200"/>
      <c r="IN9" s="200"/>
      <c r="IO9" s="200"/>
      <c r="IP9" s="200"/>
      <c r="IQ9" s="200"/>
      <c r="IR9" s="200"/>
      <c r="IS9" s="200"/>
      <c r="IT9" s="200"/>
      <c r="IU9" s="200"/>
      <c r="IV9" s="200"/>
      <c r="IW9" s="200"/>
      <c r="IX9" s="200"/>
      <c r="IY9" s="200"/>
      <c r="IZ9" s="200"/>
      <c r="JA9" s="200"/>
      <c r="JB9" s="200"/>
      <c r="JC9" s="200"/>
      <c r="JD9" s="200"/>
      <c r="JE9" s="200"/>
      <c r="JF9" s="200"/>
      <c r="JG9" s="200"/>
      <c r="JH9" s="200"/>
      <c r="JI9" s="200"/>
      <c r="JJ9" s="200"/>
      <c r="JK9" s="200"/>
      <c r="JL9" s="200"/>
      <c r="JM9" s="200"/>
      <c r="JN9" s="200"/>
      <c r="JO9" s="200"/>
      <c r="JP9" s="200"/>
      <c r="JQ9" s="200"/>
      <c r="JR9" s="200"/>
      <c r="JS9" s="200"/>
      <c r="JT9" s="200"/>
      <c r="JU9" s="200"/>
      <c r="JV9" s="200"/>
      <c r="JW9" s="200"/>
      <c r="JX9" s="200"/>
      <c r="JY9" s="200"/>
      <c r="JZ9" s="200"/>
      <c r="KA9" s="200"/>
      <c r="KB9" s="200"/>
      <c r="KC9" s="200"/>
      <c r="KD9" s="200"/>
      <c r="KE9" s="200"/>
      <c r="KF9" s="200"/>
      <c r="KG9" s="200"/>
      <c r="KH9" s="200"/>
      <c r="KI9" s="200"/>
      <c r="KJ9" s="200"/>
      <c r="KK9" s="200"/>
      <c r="KL9" s="200"/>
      <c r="KM9" s="200"/>
      <c r="KN9" s="200"/>
      <c r="KO9" s="200"/>
      <c r="KP9" s="200"/>
      <c r="KQ9" s="200"/>
      <c r="KR9" s="200"/>
      <c r="KS9" s="200"/>
      <c r="KT9" s="200"/>
      <c r="KU9" s="200"/>
      <c r="KV9" s="200"/>
      <c r="KW9" s="200"/>
      <c r="KX9" s="200"/>
      <c r="KY9" s="200"/>
      <c r="KZ9" s="200"/>
      <c r="LA9" s="200"/>
      <c r="LB9" s="200"/>
      <c r="LC9" s="200"/>
      <c r="LD9" s="200"/>
      <c r="LE9" s="200"/>
      <c r="LF9" s="200"/>
      <c r="LG9" s="200"/>
      <c r="LH9" s="200"/>
      <c r="LI9" s="200"/>
      <c r="LJ9" s="200"/>
      <c r="LK9" s="200"/>
      <c r="LL9" s="200"/>
      <c r="LM9" s="200"/>
      <c r="LN9" s="200"/>
      <c r="LO9" s="200"/>
      <c r="LP9" s="200"/>
      <c r="LQ9" s="200"/>
      <c r="LR9" s="200"/>
      <c r="LS9" s="200"/>
      <c r="LT9" s="200"/>
      <c r="LU9" s="200"/>
      <c r="LV9" s="200"/>
      <c r="LW9" s="200"/>
      <c r="LX9" s="200"/>
      <c r="LY9" s="200"/>
      <c r="LZ9" s="200"/>
      <c r="MA9" s="200"/>
      <c r="MB9" s="200"/>
      <c r="MC9" s="200"/>
      <c r="MD9" s="200"/>
      <c r="ME9" s="200"/>
      <c r="MF9" s="200"/>
      <c r="MG9" s="200"/>
      <c r="MH9" s="200"/>
      <c r="MI9" s="200"/>
      <c r="MJ9" s="200"/>
      <c r="MK9" s="200"/>
      <c r="ML9" s="200"/>
      <c r="MM9" s="200"/>
      <c r="MN9" s="200"/>
      <c r="MO9" s="200"/>
      <c r="MP9" s="200"/>
      <c r="MQ9" s="200"/>
      <c r="MR9" s="200"/>
      <c r="MS9" s="200"/>
      <c r="MT9" s="200"/>
      <c r="MU9" s="200"/>
      <c r="MV9" s="200"/>
      <c r="MW9" s="200"/>
      <c r="MX9" s="200"/>
      <c r="MY9" s="200"/>
      <c r="MZ9" s="200"/>
      <c r="NA9" s="200"/>
      <c r="NB9" s="200"/>
      <c r="NC9" s="200"/>
      <c r="ND9" s="200"/>
      <c r="NE9" s="200"/>
      <c r="NF9" s="200"/>
      <c r="NG9" s="200"/>
      <c r="NH9" s="200"/>
      <c r="NI9" s="200"/>
      <c r="NJ9" s="200"/>
      <c r="NK9" s="200"/>
      <c r="NL9" s="200"/>
      <c r="NM9" s="200"/>
      <c r="NN9" s="200"/>
      <c r="NO9" s="200"/>
      <c r="NP9" s="200"/>
      <c r="NQ9" s="200"/>
      <c r="NR9" s="200"/>
      <c r="NS9" s="200"/>
      <c r="NT9" s="200"/>
      <c r="NU9" s="200"/>
      <c r="NV9" s="200"/>
      <c r="NW9" s="200"/>
      <c r="NX9" s="200"/>
      <c r="NY9" s="200"/>
      <c r="NZ9" s="200"/>
      <c r="OA9" s="200"/>
      <c r="OB9" s="200"/>
      <c r="OC9" s="200"/>
      <c r="OD9" s="200"/>
      <c r="OE9" s="200"/>
      <c r="OF9" s="200"/>
      <c r="OG9" s="200"/>
      <c r="OH9" s="200"/>
      <c r="OI9" s="200"/>
      <c r="OJ9" s="200"/>
      <c r="OK9" s="200"/>
      <c r="OL9" s="200"/>
      <c r="OM9" s="200"/>
      <c r="ON9" s="200"/>
      <c r="OO9" s="200"/>
      <c r="OP9" s="200"/>
      <c r="OQ9" s="200"/>
      <c r="OR9" s="200"/>
      <c r="OS9" s="200"/>
      <c r="OT9" s="200"/>
      <c r="OU9" s="200"/>
      <c r="OV9" s="200"/>
      <c r="OW9" s="200"/>
      <c r="OX9" s="200"/>
      <c r="OY9" s="200"/>
      <c r="OZ9" s="200"/>
      <c r="PA9" s="200"/>
      <c r="PB9" s="200"/>
      <c r="PC9" s="200"/>
      <c r="PD9" s="200"/>
      <c r="PE9" s="200"/>
      <c r="PF9" s="200"/>
      <c r="PG9" s="200"/>
      <c r="PH9" s="200"/>
      <c r="PI9" s="200"/>
      <c r="PJ9" s="200"/>
      <c r="PK9" s="200"/>
      <c r="PL9" s="200"/>
      <c r="PM9" s="200"/>
      <c r="PN9" s="200"/>
      <c r="PO9" s="200"/>
      <c r="PP9" s="200"/>
      <c r="PQ9" s="200"/>
      <c r="PR9" s="200"/>
      <c r="PS9" s="200"/>
      <c r="PT9" s="200"/>
      <c r="PU9" s="200"/>
      <c r="PV9" s="200"/>
      <c r="PW9" s="200"/>
      <c r="PX9" s="200"/>
      <c r="PY9" s="200"/>
      <c r="PZ9" s="200"/>
      <c r="QA9" s="200"/>
      <c r="QB9" s="200"/>
      <c r="QC9" s="200"/>
      <c r="QD9" s="200"/>
      <c r="QE9" s="200"/>
      <c r="QF9" s="200"/>
      <c r="QG9" s="200"/>
      <c r="QH9" s="200"/>
      <c r="QI9" s="200"/>
      <c r="QJ9" s="200"/>
      <c r="QK9" s="200"/>
      <c r="QL9" s="200"/>
      <c r="QM9" s="200"/>
      <c r="QN9" s="200"/>
      <c r="QO9" s="200"/>
      <c r="QP9" s="200"/>
      <c r="QQ9" s="200"/>
      <c r="QR9" s="200"/>
      <c r="QS9" s="200"/>
      <c r="QT9" s="200"/>
      <c r="QU9" s="200"/>
      <c r="QV9" s="200"/>
      <c r="QW9" s="200"/>
      <c r="QX9" s="200"/>
      <c r="QY9" s="200"/>
      <c r="QZ9" s="200"/>
      <c r="RA9" s="200"/>
      <c r="RB9" s="200"/>
      <c r="RC9" s="200"/>
      <c r="RD9" s="200"/>
      <c r="RE9" s="200"/>
      <c r="RF9" s="200"/>
      <c r="RG9" s="200"/>
      <c r="RH9" s="200"/>
      <c r="RI9" s="200"/>
      <c r="RJ9" s="200"/>
      <c r="RK9" s="200"/>
      <c r="RL9" s="200"/>
      <c r="RM9" s="200"/>
      <c r="RN9" s="200"/>
      <c r="RO9" s="200"/>
      <c r="RP9" s="200"/>
      <c r="RQ9" s="200"/>
      <c r="RR9" s="200"/>
      <c r="RS9" s="200"/>
      <c r="RT9" s="200"/>
      <c r="RU9" s="200"/>
      <c r="RV9" s="200"/>
      <c r="RW9" s="200"/>
      <c r="RX9" s="200"/>
      <c r="RY9" s="200"/>
      <c r="RZ9" s="200"/>
      <c r="SA9" s="200"/>
      <c r="SB9" s="200"/>
      <c r="SC9" s="200"/>
      <c r="SD9" s="200"/>
      <c r="SE9" s="200"/>
      <c r="SF9" s="200"/>
      <c r="SG9" s="200"/>
      <c r="SH9" s="200"/>
      <c r="SI9" s="200"/>
      <c r="SJ9" s="200"/>
      <c r="SK9" s="200"/>
      <c r="SL9" s="200"/>
      <c r="SM9" s="200"/>
      <c r="SN9" s="200"/>
      <c r="SO9" s="200"/>
      <c r="SP9" s="200"/>
      <c r="SQ9" s="200"/>
      <c r="SR9" s="200"/>
      <c r="SS9" s="200"/>
      <c r="ST9" s="200"/>
      <c r="SU9" s="200"/>
      <c r="SV9" s="200"/>
      <c r="SW9" s="200"/>
      <c r="SX9" s="200"/>
      <c r="SY9" s="200"/>
      <c r="SZ9" s="200"/>
      <c r="TA9" s="200"/>
      <c r="TB9" s="200"/>
      <c r="TC9" s="200"/>
      <c r="TD9" s="200"/>
      <c r="TE9" s="200"/>
      <c r="TF9" s="200"/>
      <c r="TG9" s="200"/>
      <c r="TH9" s="200"/>
      <c r="TI9" s="200"/>
      <c r="TJ9" s="200"/>
      <c r="TK9" s="200"/>
      <c r="TL9" s="200"/>
      <c r="TM9" s="200"/>
      <c r="TN9" s="200"/>
      <c r="TO9" s="200"/>
      <c r="TP9" s="200"/>
      <c r="TQ9" s="200"/>
      <c r="TR9" s="200"/>
      <c r="TS9" s="200"/>
      <c r="TT9" s="200"/>
      <c r="TU9" s="200"/>
      <c r="TV9" s="200"/>
      <c r="TW9" s="200"/>
      <c r="TX9" s="200"/>
      <c r="TY9" s="200"/>
      <c r="TZ9" s="200"/>
      <c r="UA9" s="200"/>
      <c r="UB9" s="200"/>
      <c r="UC9" s="200"/>
      <c r="UD9" s="200"/>
      <c r="UE9" s="200"/>
      <c r="UF9" s="200"/>
      <c r="UG9" s="200"/>
      <c r="UH9" s="200"/>
      <c r="UI9" s="200"/>
      <c r="UJ9" s="200"/>
      <c r="UK9" s="200"/>
      <c r="UL9" s="200"/>
      <c r="UM9" s="200"/>
      <c r="UN9" s="200"/>
      <c r="UO9" s="200"/>
      <c r="UP9" s="200"/>
      <c r="UQ9" s="200"/>
      <c r="UR9" s="200"/>
      <c r="US9" s="200"/>
      <c r="UT9" s="200"/>
      <c r="UU9" s="200"/>
      <c r="UV9" s="200"/>
      <c r="UW9" s="200"/>
      <c r="UX9" s="200"/>
      <c r="UY9" s="200"/>
      <c r="UZ9" s="200"/>
      <c r="VA9" s="200"/>
      <c r="VB9" s="200"/>
      <c r="VC9" s="200"/>
      <c r="VD9" s="200"/>
      <c r="VE9" s="200"/>
      <c r="VF9" s="200"/>
      <c r="VG9" s="200"/>
      <c r="VH9" s="200"/>
      <c r="VI9" s="200"/>
      <c r="VJ9" s="200"/>
      <c r="VK9" s="200"/>
      <c r="VL9" s="200"/>
      <c r="VM9" s="200"/>
      <c r="VN9" s="200"/>
      <c r="VO9" s="200"/>
      <c r="VP9" s="200"/>
      <c r="VQ9" s="200"/>
      <c r="VR9" s="200"/>
      <c r="VS9" s="200"/>
      <c r="VT9" s="200"/>
      <c r="VU9" s="200"/>
      <c r="VV9" s="200"/>
      <c r="VW9" s="200"/>
      <c r="VX9" s="200"/>
      <c r="VY9" s="200"/>
      <c r="VZ9" s="200"/>
      <c r="WA9" s="200"/>
      <c r="WB9" s="200"/>
      <c r="WC9" s="200"/>
      <c r="WD9" s="200"/>
      <c r="WE9" s="200"/>
      <c r="WF9" s="200"/>
      <c r="WG9" s="200"/>
      <c r="WH9" s="200"/>
      <c r="WI9" s="200"/>
      <c r="WJ9" s="200"/>
      <c r="WK9" s="200"/>
      <c r="WL9" s="200"/>
      <c r="WM9" s="200"/>
      <c r="WN9" s="200"/>
      <c r="WO9" s="200"/>
      <c r="WP9" s="200"/>
      <c r="WQ9" s="200"/>
      <c r="WR9" s="200"/>
      <c r="WS9" s="200"/>
      <c r="WT9" s="200"/>
      <c r="WU9" s="200"/>
      <c r="WV9" s="200"/>
      <c r="WW9" s="200"/>
      <c r="WX9" s="200"/>
      <c r="WY9" s="200"/>
      <c r="WZ9" s="200"/>
      <c r="XA9" s="200"/>
      <c r="XB9" s="200"/>
      <c r="XC9" s="200"/>
      <c r="XD9" s="200"/>
      <c r="XE9" s="200"/>
      <c r="XF9" s="200"/>
      <c r="XG9" s="200"/>
      <c r="XH9" s="200"/>
      <c r="XI9" s="200"/>
      <c r="XJ9" s="200"/>
      <c r="XK9" s="200"/>
      <c r="XL9" s="200"/>
      <c r="XM9" s="200"/>
      <c r="XN9" s="200"/>
      <c r="XO9" s="200"/>
      <c r="XP9" s="200"/>
      <c r="XQ9" s="200"/>
      <c r="XR9" s="200"/>
      <c r="XS9" s="200"/>
      <c r="XT9" s="200"/>
      <c r="XU9" s="200"/>
      <c r="XV9" s="200"/>
      <c r="XW9" s="200"/>
      <c r="XX9" s="200"/>
      <c r="XY9" s="200"/>
      <c r="XZ9" s="200"/>
      <c r="YA9" s="200"/>
      <c r="YB9" s="200"/>
      <c r="YC9" s="200"/>
      <c r="YD9" s="200"/>
      <c r="YE9" s="200"/>
      <c r="YF9" s="200"/>
      <c r="YG9" s="200"/>
      <c r="YH9" s="200"/>
      <c r="YI9" s="200"/>
      <c r="YJ9" s="200"/>
      <c r="YK9" s="200"/>
      <c r="YL9" s="200"/>
      <c r="YM9" s="200"/>
      <c r="YN9" s="200"/>
      <c r="YO9" s="200"/>
      <c r="YP9" s="200"/>
      <c r="YQ9" s="200"/>
      <c r="YR9" s="200"/>
      <c r="YS9" s="200"/>
      <c r="YT9" s="200"/>
      <c r="YU9" s="200"/>
      <c r="YV9" s="200"/>
      <c r="YW9" s="200"/>
      <c r="YX9" s="200"/>
      <c r="YY9" s="200"/>
      <c r="YZ9" s="200"/>
      <c r="ZA9" s="200"/>
      <c r="ZB9" s="200"/>
      <c r="ZC9" s="200"/>
      <c r="ZD9" s="200"/>
      <c r="ZE9" s="200"/>
      <c r="ZF9" s="200"/>
      <c r="ZG9" s="200"/>
      <c r="ZH9" s="200"/>
      <c r="ZI9" s="200"/>
      <c r="ZJ9" s="200"/>
      <c r="ZK9" s="200"/>
      <c r="ZL9" s="200"/>
      <c r="ZM9" s="200"/>
      <c r="ZN9" s="200"/>
      <c r="ZO9" s="200"/>
      <c r="ZP9" s="200"/>
      <c r="ZQ9" s="200"/>
      <c r="ZR9" s="200"/>
      <c r="ZS9" s="200"/>
      <c r="ZT9" s="200"/>
      <c r="ZU9" s="200"/>
      <c r="ZV9" s="200"/>
      <c r="ZW9" s="200"/>
      <c r="ZX9" s="200"/>
      <c r="ZY9" s="200"/>
      <c r="ZZ9" s="200"/>
      <c r="AAA9" s="200"/>
      <c r="AAB9" s="200"/>
      <c r="AAC9" s="200"/>
      <c r="AAD9" s="200"/>
      <c r="AAE9" s="200"/>
      <c r="AAF9" s="200"/>
      <c r="AAG9" s="200"/>
      <c r="AAH9" s="200"/>
      <c r="AAI9" s="200"/>
      <c r="AAJ9" s="200"/>
      <c r="AAK9" s="200"/>
      <c r="AAL9" s="200"/>
      <c r="AAM9" s="200"/>
      <c r="AAN9" s="200"/>
      <c r="AAO9" s="200"/>
      <c r="AAP9" s="200"/>
      <c r="AAQ9" s="200"/>
      <c r="AAR9" s="200"/>
      <c r="AAS9" s="200"/>
      <c r="AAT9" s="200"/>
      <c r="AAU9" s="200"/>
      <c r="AAV9" s="200"/>
      <c r="AAW9" s="200"/>
      <c r="AAX9" s="200"/>
      <c r="AAY9" s="200"/>
      <c r="AAZ9" s="200"/>
      <c r="ABA9" s="200"/>
      <c r="ABB9" s="200"/>
      <c r="ABC9" s="200"/>
      <c r="ABD9" s="200"/>
      <c r="ABE9" s="200"/>
      <c r="ABF9" s="200"/>
      <c r="ABG9" s="200"/>
      <c r="ABH9" s="200"/>
      <c r="ABI9" s="200"/>
      <c r="ABJ9" s="200"/>
      <c r="ABK9" s="200"/>
      <c r="ABL9" s="200"/>
      <c r="ABM9" s="200"/>
      <c r="ABN9" s="200"/>
      <c r="ABO9" s="200"/>
      <c r="ABP9" s="200"/>
      <c r="ABQ9" s="200"/>
      <c r="ABR9" s="200"/>
      <c r="ABS9" s="200"/>
      <c r="ABT9" s="200"/>
      <c r="ABU9" s="200"/>
      <c r="ABV9" s="200"/>
      <c r="ABW9" s="200"/>
      <c r="ABX9" s="200"/>
      <c r="ABY9" s="200"/>
      <c r="ABZ9" s="200"/>
      <c r="ACA9" s="200"/>
      <c r="ACB9" s="200"/>
      <c r="ACC9" s="200"/>
      <c r="ACD9" s="200"/>
      <c r="ACE9" s="200"/>
      <c r="ACF9" s="200"/>
      <c r="ACG9" s="200"/>
      <c r="ACH9" s="200"/>
      <c r="ACI9" s="200"/>
      <c r="ACJ9" s="200"/>
      <c r="ACK9" s="200"/>
      <c r="ACL9" s="200"/>
      <c r="ACM9" s="200"/>
      <c r="ACN9" s="200"/>
      <c r="ACO9" s="200"/>
      <c r="ACP9" s="200"/>
      <c r="ACQ9" s="200"/>
      <c r="ACR9" s="200"/>
      <c r="ACS9" s="200"/>
      <c r="ACT9" s="200"/>
      <c r="ACU9" s="200"/>
      <c r="ACV9" s="200"/>
      <c r="ACW9" s="200"/>
      <c r="ACX9" s="200"/>
      <c r="ACY9" s="200"/>
      <c r="ACZ9" s="200"/>
      <c r="ADA9" s="200"/>
      <c r="ADB9" s="200"/>
      <c r="ADC9" s="200"/>
      <c r="ADD9" s="200"/>
      <c r="ADE9" s="200"/>
      <c r="ADF9" s="200"/>
      <c r="ADG9" s="200"/>
      <c r="ADH9" s="200"/>
      <c r="ADI9" s="200"/>
      <c r="ADJ9" s="200"/>
      <c r="ADK9" s="200"/>
      <c r="ADL9" s="200"/>
      <c r="ADM9" s="200"/>
      <c r="ADN9" s="200"/>
      <c r="ADO9" s="200"/>
      <c r="ADP9" s="200"/>
      <c r="ADQ9" s="200"/>
      <c r="ADR9" s="200"/>
      <c r="ADS9" s="200"/>
      <c r="ADT9" s="200"/>
      <c r="ADU9" s="200"/>
      <c r="ADV9" s="200"/>
      <c r="ADW9" s="200"/>
      <c r="ADX9" s="200"/>
      <c r="ADY9" s="200"/>
      <c r="ADZ9" s="200"/>
      <c r="AEA9" s="200"/>
      <c r="AEB9" s="200"/>
      <c r="AEC9" s="200"/>
      <c r="AED9" s="200"/>
      <c r="AEE9" s="200"/>
      <c r="AEF9" s="200"/>
      <c r="AEG9" s="200"/>
      <c r="AEH9" s="200"/>
      <c r="AEI9" s="200"/>
      <c r="AEJ9" s="200"/>
      <c r="AEK9" s="200"/>
      <c r="AEL9" s="200"/>
      <c r="AEM9" s="200"/>
      <c r="AEN9" s="200"/>
      <c r="AEO9" s="200"/>
      <c r="AEP9" s="200"/>
      <c r="AEQ9" s="200"/>
      <c r="AER9" s="200"/>
      <c r="AES9" s="200"/>
      <c r="AET9" s="200"/>
      <c r="AEU9" s="200"/>
      <c r="AEV9" s="200"/>
      <c r="AEW9" s="200"/>
      <c r="AEX9" s="200"/>
      <c r="AEY9" s="200"/>
      <c r="AEZ9" s="200"/>
      <c r="AFA9" s="200"/>
      <c r="AFB9" s="200"/>
      <c r="AFC9" s="200"/>
      <c r="AFD9" s="200"/>
      <c r="AFE9" s="200"/>
      <c r="AFF9" s="200"/>
      <c r="AFG9" s="200"/>
      <c r="AFH9" s="200"/>
      <c r="AFI9" s="200"/>
      <c r="AFJ9" s="200"/>
      <c r="AFK9" s="200"/>
      <c r="AFL9" s="200"/>
      <c r="AFM9" s="200"/>
      <c r="AFN9" s="200"/>
      <c r="AFO9" s="200"/>
      <c r="AFP9" s="200"/>
      <c r="AFQ9" s="200"/>
      <c r="AFR9" s="200"/>
      <c r="AFS9" s="200"/>
      <c r="AFT9" s="200"/>
      <c r="AFU9" s="200"/>
      <c r="AFV9" s="200"/>
      <c r="AFW9" s="200"/>
      <c r="AFX9" s="200"/>
      <c r="AFY9" s="200"/>
      <c r="AFZ9" s="200"/>
      <c r="AGA9" s="200"/>
      <c r="AGB9" s="200"/>
      <c r="AGC9" s="200"/>
      <c r="AGD9" s="200"/>
      <c r="AGE9" s="200"/>
      <c r="AGF9" s="200"/>
      <c r="AGG9" s="200"/>
      <c r="AGH9" s="200"/>
      <c r="AGI9" s="200"/>
      <c r="AGJ9" s="200"/>
      <c r="AGK9" s="200"/>
      <c r="AGL9" s="200"/>
      <c r="AGM9" s="200"/>
      <c r="AGN9" s="200"/>
      <c r="AGO9" s="200"/>
      <c r="AGP9" s="200"/>
      <c r="AGQ9" s="200"/>
      <c r="AGR9" s="200"/>
      <c r="AGS9" s="200"/>
      <c r="AGT9" s="200"/>
      <c r="AGU9" s="200"/>
      <c r="AGV9" s="200"/>
      <c r="AGW9" s="200"/>
      <c r="AGX9" s="200"/>
      <c r="AGY9" s="200"/>
      <c r="AGZ9" s="200"/>
      <c r="AHA9" s="200"/>
      <c r="AHB9" s="200"/>
      <c r="AHC9" s="200"/>
      <c r="AHD9" s="200"/>
      <c r="AHE9" s="200"/>
      <c r="AHF9" s="200"/>
      <c r="AHG9" s="200"/>
      <c r="AHH9" s="200"/>
      <c r="AHI9" s="200"/>
      <c r="AHJ9" s="200"/>
      <c r="AHK9" s="200"/>
      <c r="AHL9" s="200"/>
      <c r="AHM9" s="200"/>
      <c r="AHN9" s="200"/>
      <c r="AHO9" s="200"/>
      <c r="AHP9" s="200"/>
      <c r="AHQ9" s="200"/>
      <c r="AHR9" s="200"/>
      <c r="AHS9" s="200"/>
      <c r="AHT9" s="200"/>
      <c r="AHU9" s="200"/>
      <c r="AHV9" s="200"/>
      <c r="AHW9" s="200"/>
      <c r="AHX9" s="200"/>
      <c r="AHY9" s="200"/>
      <c r="AHZ9" s="200"/>
      <c r="AIA9" s="200"/>
      <c r="AIB9" s="200"/>
      <c r="AIC9" s="200"/>
      <c r="AID9" s="200"/>
      <c r="AIE9" s="200"/>
      <c r="AIF9" s="200"/>
      <c r="AIG9" s="200"/>
      <c r="AIH9" s="200"/>
      <c r="AII9" s="200"/>
      <c r="AIJ9" s="200"/>
      <c r="AIK9" s="200"/>
      <c r="AIL9" s="200"/>
      <c r="AIM9" s="200"/>
      <c r="AIN9" s="200"/>
      <c r="AIO9" s="200"/>
      <c r="AIP9" s="200"/>
      <c r="AIQ9" s="200"/>
      <c r="AIR9" s="200"/>
      <c r="AIS9" s="200"/>
      <c r="AIT9" s="200"/>
      <c r="AIU9" s="200"/>
      <c r="AIV9" s="200"/>
      <c r="AIW9" s="200"/>
      <c r="AIX9" s="200"/>
      <c r="AIY9" s="200"/>
      <c r="AIZ9" s="200"/>
      <c r="AJA9" s="200"/>
      <c r="AJB9" s="200"/>
      <c r="AJC9" s="200"/>
      <c r="AJD9" s="200"/>
      <c r="AJE9" s="200"/>
      <c r="AJF9" s="200"/>
      <c r="AJG9" s="200"/>
      <c r="AJH9" s="200"/>
      <c r="AJI9" s="200"/>
      <c r="AJJ9" s="200"/>
      <c r="AJK9" s="200"/>
      <c r="AJL9" s="200"/>
      <c r="AJM9" s="200"/>
      <c r="AJN9" s="200"/>
      <c r="AJO9" s="200"/>
      <c r="AJP9" s="200"/>
      <c r="AJQ9" s="200"/>
      <c r="AJR9" s="200"/>
      <c r="AJS9" s="200"/>
      <c r="AJT9" s="200"/>
      <c r="AJU9" s="200"/>
      <c r="AJV9" s="200"/>
      <c r="AJW9" s="200"/>
      <c r="AJX9" s="200"/>
      <c r="AJY9" s="200"/>
      <c r="AJZ9" s="200"/>
      <c r="AKA9" s="200"/>
      <c r="AKB9" s="200"/>
      <c r="AKC9" s="200"/>
      <c r="AKD9" s="200"/>
      <c r="AKE9" s="200"/>
      <c r="AKF9" s="200"/>
      <c r="AKG9" s="200"/>
      <c r="AKH9" s="200"/>
      <c r="AKI9" s="200"/>
      <c r="AKJ9" s="200"/>
      <c r="AKK9" s="200"/>
      <c r="AKL9" s="200"/>
      <c r="AKM9" s="200"/>
      <c r="AKN9" s="200"/>
      <c r="AKO9" s="200"/>
      <c r="AKP9" s="200"/>
      <c r="AKQ9" s="200"/>
      <c r="AKR9" s="200"/>
      <c r="AKS9" s="200"/>
      <c r="AKT9" s="200"/>
      <c r="AKU9" s="200"/>
      <c r="AKV9" s="200"/>
      <c r="AKW9" s="200"/>
      <c r="AKX9" s="200"/>
      <c r="AKY9" s="200"/>
      <c r="AKZ9" s="200"/>
      <c r="ALA9" s="200"/>
      <c r="ALB9" s="200"/>
      <c r="ALC9" s="200"/>
      <c r="ALD9" s="200"/>
      <c r="ALE9" s="200"/>
      <c r="ALF9" s="200"/>
      <c r="ALG9" s="200"/>
      <c r="ALH9" s="200"/>
      <c r="ALI9" s="200"/>
      <c r="ALJ9" s="200"/>
      <c r="ALK9" s="200"/>
      <c r="ALL9" s="200"/>
      <c r="ALM9" s="200"/>
      <c r="ALN9" s="200"/>
      <c r="ALO9" s="200"/>
      <c r="ALP9" s="200"/>
      <c r="ALQ9" s="200"/>
      <c r="ALR9" s="200"/>
      <c r="ALS9" s="200"/>
      <c r="ALT9" s="200"/>
      <c r="ALU9" s="200"/>
      <c r="ALV9" s="200"/>
      <c r="ALW9" s="200"/>
      <c r="ALX9" s="200"/>
      <c r="ALY9" s="200"/>
      <c r="ALZ9" s="200"/>
      <c r="AMA9" s="200"/>
      <c r="AMB9" s="200"/>
      <c r="AMC9" s="200"/>
      <c r="AMD9" s="200"/>
      <c r="AME9" s="200"/>
      <c r="AMF9" s="200"/>
      <c r="AMG9" s="200"/>
      <c r="AMH9" s="200"/>
      <c r="AMI9" s="200"/>
      <c r="AMJ9" s="200"/>
      <c r="AMK9" s="200"/>
      <c r="AML9" s="200"/>
      <c r="AMM9" s="200"/>
      <c r="AMN9" s="200"/>
      <c r="AMO9" s="200"/>
      <c r="AMP9" s="200"/>
      <c r="AMQ9" s="200"/>
      <c r="AMR9" s="200"/>
      <c r="AMS9" s="200"/>
      <c r="AMT9" s="200"/>
      <c r="AMU9" s="200"/>
      <c r="AMV9" s="200"/>
      <c r="AMW9" s="200"/>
      <c r="AMX9" s="200"/>
      <c r="AMY9" s="200"/>
      <c r="AMZ9" s="200"/>
      <c r="ANA9" s="200"/>
      <c r="ANB9" s="200"/>
      <c r="ANC9" s="200"/>
      <c r="AND9" s="200"/>
      <c r="ANE9" s="200"/>
      <c r="ANF9" s="200"/>
      <c r="ANG9" s="200"/>
      <c r="ANH9" s="200"/>
      <c r="ANI9" s="200"/>
      <c r="ANJ9" s="200"/>
      <c r="ANK9" s="200"/>
      <c r="ANL9" s="200"/>
      <c r="ANM9" s="200"/>
      <c r="ANN9" s="200"/>
      <c r="ANO9" s="200"/>
      <c r="ANP9" s="200"/>
      <c r="ANQ9" s="200"/>
      <c r="ANR9" s="200"/>
      <c r="ANS9" s="200"/>
      <c r="ANT9" s="200"/>
      <c r="ANU9" s="200"/>
      <c r="ANV9" s="200"/>
      <c r="ANW9" s="200"/>
      <c r="ANX9" s="200"/>
      <c r="ANY9" s="200"/>
      <c r="ANZ9" s="200"/>
      <c r="AOA9" s="200"/>
      <c r="AOB9" s="200"/>
      <c r="AOC9" s="200"/>
      <c r="AOD9" s="200"/>
      <c r="AOE9" s="200"/>
      <c r="AOF9" s="200"/>
      <c r="AOG9" s="200"/>
      <c r="AOH9" s="200"/>
      <c r="AOI9" s="200"/>
      <c r="AOJ9" s="200"/>
      <c r="AOK9" s="200"/>
      <c r="AOL9" s="200"/>
      <c r="AOM9" s="200"/>
      <c r="AON9" s="200"/>
      <c r="AOO9" s="200"/>
      <c r="AOP9" s="200"/>
      <c r="AOQ9" s="200"/>
      <c r="AOR9" s="200"/>
      <c r="AOS9" s="200"/>
      <c r="AOT9" s="200"/>
      <c r="AOU9" s="200"/>
      <c r="AOV9" s="200"/>
      <c r="AOW9" s="200"/>
      <c r="AOX9" s="200"/>
      <c r="AOY9" s="200"/>
      <c r="AOZ9" s="200"/>
      <c r="APA9" s="200"/>
      <c r="APB9" s="200"/>
      <c r="APC9" s="200"/>
      <c r="APD9" s="200"/>
      <c r="APE9" s="200"/>
      <c r="APF9" s="200"/>
      <c r="APG9" s="200"/>
      <c r="APH9" s="200"/>
      <c r="API9" s="200"/>
      <c r="APJ9" s="200"/>
      <c r="APK9" s="200"/>
      <c r="APL9" s="200"/>
      <c r="APM9" s="200"/>
      <c r="APN9" s="200"/>
      <c r="APO9" s="200"/>
      <c r="APP9" s="200"/>
      <c r="APQ9" s="200"/>
      <c r="APR9" s="200"/>
      <c r="APS9" s="200"/>
      <c r="APT9" s="200"/>
      <c r="APU9" s="200"/>
      <c r="APV9" s="200"/>
      <c r="APW9" s="200"/>
      <c r="APX9" s="200"/>
      <c r="APY9" s="200"/>
      <c r="APZ9" s="200"/>
      <c r="AQA9" s="200"/>
      <c r="AQB9" s="200"/>
      <c r="AQC9" s="200"/>
      <c r="AQD9" s="200"/>
      <c r="AQE9" s="200"/>
      <c r="AQF9" s="200"/>
      <c r="AQG9" s="200"/>
      <c r="AQH9" s="200"/>
      <c r="AQI9" s="200"/>
      <c r="AQJ9" s="200"/>
      <c r="AQK9" s="200"/>
      <c r="AQL9" s="200"/>
      <c r="AQM9" s="200"/>
      <c r="AQN9" s="200"/>
      <c r="AQO9" s="200"/>
      <c r="AQP9" s="200"/>
      <c r="AQQ9" s="200"/>
      <c r="AQR9" s="200"/>
      <c r="AQS9" s="200"/>
      <c r="AQT9" s="200"/>
      <c r="AQU9" s="200"/>
      <c r="AQV9" s="200"/>
      <c r="AQW9" s="200"/>
      <c r="AQX9" s="200"/>
      <c r="AQY9" s="200"/>
      <c r="AQZ9" s="200"/>
      <c r="ARA9" s="200"/>
      <c r="ARB9" s="200"/>
      <c r="ARC9" s="200"/>
      <c r="ARD9" s="200"/>
      <c r="ARE9" s="200"/>
      <c r="ARF9" s="200"/>
      <c r="ARG9" s="200"/>
      <c r="ARH9" s="200"/>
      <c r="ARI9" s="200"/>
      <c r="ARJ9" s="200"/>
      <c r="ARK9" s="200"/>
      <c r="ARL9" s="200"/>
      <c r="ARM9" s="200"/>
      <c r="ARN9" s="200"/>
      <c r="ARO9" s="200"/>
      <c r="ARP9" s="200"/>
      <c r="ARQ9" s="200"/>
      <c r="ARR9" s="200"/>
      <c r="ARS9" s="200"/>
      <c r="ART9" s="200"/>
      <c r="ARU9" s="200"/>
      <c r="ARV9" s="200"/>
      <c r="ARW9" s="200"/>
      <c r="ARX9" s="200"/>
      <c r="ARY9" s="200"/>
      <c r="ARZ9" s="200"/>
      <c r="ASA9" s="200"/>
      <c r="ASB9" s="200"/>
      <c r="ASC9" s="200"/>
      <c r="ASD9" s="200"/>
      <c r="ASE9" s="200"/>
      <c r="ASF9" s="200"/>
      <c r="ASG9" s="200"/>
      <c r="ASH9" s="200"/>
      <c r="ASI9" s="200"/>
      <c r="ASJ9" s="200"/>
      <c r="ASK9" s="200"/>
      <c r="ASL9" s="200"/>
      <c r="ASM9" s="200"/>
      <c r="ASN9" s="200"/>
      <c r="ASO9" s="200"/>
      <c r="ASP9" s="200"/>
      <c r="ASQ9" s="200"/>
      <c r="ASR9" s="200"/>
      <c r="ASS9" s="200"/>
      <c r="AST9" s="200"/>
      <c r="ASU9" s="200"/>
      <c r="ASV9" s="200"/>
      <c r="ASW9" s="200"/>
      <c r="ASX9" s="200"/>
      <c r="ASY9" s="200"/>
      <c r="ASZ9" s="200"/>
      <c r="ATA9" s="200"/>
      <c r="ATB9" s="200"/>
      <c r="ATC9" s="200"/>
      <c r="ATD9" s="200"/>
      <c r="ATE9" s="200"/>
      <c r="ATF9" s="200"/>
      <c r="ATG9" s="200"/>
      <c r="ATH9" s="200"/>
      <c r="ATI9" s="200"/>
      <c r="ATJ9" s="200"/>
      <c r="ATK9" s="200"/>
      <c r="ATL9" s="200"/>
      <c r="ATM9" s="200"/>
      <c r="ATN9" s="200"/>
      <c r="ATO9" s="200"/>
      <c r="ATP9" s="200"/>
      <c r="ATQ9" s="200"/>
      <c r="ATR9" s="200"/>
      <c r="ATS9" s="200"/>
      <c r="ATT9" s="200"/>
      <c r="ATU9" s="200"/>
      <c r="ATV9" s="200"/>
      <c r="ATW9" s="200"/>
      <c r="ATX9" s="200"/>
      <c r="ATY9" s="200"/>
      <c r="ATZ9" s="200"/>
      <c r="AUA9" s="200"/>
      <c r="AUB9" s="200"/>
      <c r="AUC9" s="200"/>
      <c r="AUD9" s="200"/>
      <c r="AUE9" s="200"/>
      <c r="AUF9" s="200"/>
      <c r="AUG9" s="200"/>
      <c r="AUH9" s="200"/>
      <c r="AUI9" s="200"/>
      <c r="AUJ9" s="200"/>
      <c r="AUK9" s="200"/>
      <c r="AUL9" s="200"/>
      <c r="AUM9" s="200"/>
      <c r="AUN9" s="200"/>
      <c r="AUO9" s="200"/>
      <c r="AUP9" s="200"/>
      <c r="AUQ9" s="200"/>
      <c r="AUR9" s="200"/>
      <c r="AUS9" s="200"/>
      <c r="AUT9" s="200"/>
      <c r="AUU9" s="200"/>
      <c r="AUV9" s="200"/>
      <c r="AUW9" s="200"/>
      <c r="AUX9" s="200"/>
      <c r="AUY9" s="200"/>
      <c r="AUZ9" s="200"/>
      <c r="AVA9" s="200"/>
      <c r="AVB9" s="200"/>
      <c r="AVC9" s="200"/>
      <c r="AVD9" s="200"/>
      <c r="AVE9" s="200"/>
      <c r="AVF9" s="200"/>
      <c r="AVG9" s="200"/>
      <c r="AVH9" s="200"/>
      <c r="AVI9" s="200"/>
      <c r="AVJ9" s="200"/>
      <c r="AVK9" s="200"/>
      <c r="AVL9" s="200"/>
      <c r="AVM9" s="200"/>
      <c r="AVN9" s="200"/>
      <c r="AVO9" s="200"/>
      <c r="AVP9" s="200"/>
      <c r="AVQ9" s="200"/>
      <c r="AVR9" s="200"/>
      <c r="AVS9" s="200"/>
      <c r="AVT9" s="200"/>
      <c r="AVU9" s="200"/>
      <c r="AVV9" s="200"/>
      <c r="AVW9" s="200"/>
      <c r="AVX9" s="200"/>
      <c r="AVY9" s="200"/>
      <c r="AVZ9" s="200"/>
      <c r="AWA9" s="200"/>
      <c r="AWB9" s="200"/>
      <c r="AWC9" s="200"/>
      <c r="AWD9" s="200"/>
      <c r="AWE9" s="200"/>
      <c r="AWF9" s="200"/>
      <c r="AWG9" s="200"/>
      <c r="AWH9" s="200"/>
      <c r="AWI9" s="200"/>
      <c r="AWJ9" s="200"/>
      <c r="AWK9" s="200"/>
      <c r="AWL9" s="200"/>
      <c r="AWM9" s="200"/>
      <c r="AWN9" s="200"/>
      <c r="AWO9" s="200"/>
      <c r="AWP9" s="200"/>
      <c r="AWQ9" s="200"/>
      <c r="AWR9" s="200"/>
      <c r="AWS9" s="200"/>
      <c r="AWT9" s="200"/>
      <c r="AWU9" s="200"/>
      <c r="AWV9" s="200"/>
      <c r="AWW9" s="200"/>
      <c r="AWX9" s="200"/>
      <c r="AWY9" s="200"/>
      <c r="AWZ9" s="200"/>
      <c r="AXA9" s="200"/>
      <c r="AXB9" s="200"/>
      <c r="AXC9" s="200"/>
      <c r="AXD9" s="200"/>
      <c r="AXE9" s="200"/>
      <c r="AXF9" s="200"/>
      <c r="AXG9" s="200"/>
      <c r="AXH9" s="200"/>
      <c r="AXI9" s="200"/>
      <c r="AXJ9" s="200"/>
      <c r="AXK9" s="200"/>
      <c r="AXL9" s="200"/>
      <c r="AXM9" s="200"/>
      <c r="AXN9" s="200"/>
      <c r="AXO9" s="200"/>
      <c r="AXP9" s="200"/>
      <c r="AXQ9" s="200"/>
      <c r="AXR9" s="200"/>
      <c r="AXS9" s="200"/>
      <c r="AXT9" s="200"/>
      <c r="AXU9" s="200"/>
      <c r="AXV9" s="200"/>
      <c r="AXW9" s="200"/>
      <c r="AXX9" s="200"/>
      <c r="AXY9" s="200"/>
      <c r="AXZ9" s="200"/>
      <c r="AYA9" s="200"/>
      <c r="AYB9" s="200"/>
      <c r="AYC9" s="200"/>
      <c r="AYD9" s="200"/>
      <c r="AYE9" s="200"/>
      <c r="AYF9" s="200"/>
      <c r="AYG9" s="200"/>
      <c r="AYH9" s="200"/>
      <c r="AYI9" s="200"/>
      <c r="AYJ9" s="200"/>
      <c r="AYK9" s="200"/>
      <c r="AYL9" s="200"/>
      <c r="AYM9" s="200"/>
      <c r="AYN9" s="200"/>
      <c r="AYO9" s="200"/>
      <c r="AYP9" s="200"/>
      <c r="AYQ9" s="200"/>
      <c r="AYR9" s="200"/>
      <c r="AYS9" s="200"/>
      <c r="AYT9" s="200"/>
      <c r="AYU9" s="200"/>
      <c r="AYV9" s="200"/>
      <c r="AYW9" s="200"/>
      <c r="AYX9" s="200"/>
      <c r="AYY9" s="200"/>
      <c r="AYZ9" s="200"/>
      <c r="AZA9" s="200"/>
      <c r="AZB9" s="200"/>
      <c r="AZC9" s="200"/>
      <c r="AZD9" s="200"/>
      <c r="AZE9" s="200"/>
      <c r="AZF9" s="200"/>
      <c r="AZG9" s="200"/>
      <c r="AZH9" s="200"/>
      <c r="AZI9" s="200"/>
      <c r="AZJ9" s="200"/>
      <c r="AZK9" s="200"/>
      <c r="AZL9" s="200"/>
      <c r="AZM9" s="200"/>
      <c r="AZN9" s="200"/>
      <c r="AZO9" s="200"/>
      <c r="AZP9" s="200"/>
      <c r="AZQ9" s="200"/>
      <c r="AZR9" s="200"/>
      <c r="AZS9" s="200"/>
      <c r="AZT9" s="200"/>
      <c r="AZU9" s="200"/>
      <c r="AZV9" s="200"/>
      <c r="AZW9" s="200"/>
      <c r="AZX9" s="200"/>
      <c r="AZY9" s="200"/>
      <c r="AZZ9" s="200"/>
      <c r="BAA9" s="200"/>
      <c r="BAB9" s="200"/>
      <c r="BAC9" s="200"/>
      <c r="BAD9" s="200"/>
      <c r="BAE9" s="200"/>
      <c r="BAF9" s="200"/>
      <c r="BAG9" s="200"/>
      <c r="BAH9" s="200"/>
      <c r="BAI9" s="200"/>
      <c r="BAJ9" s="200"/>
      <c r="BAK9" s="200"/>
      <c r="BAL9" s="200"/>
      <c r="BAM9" s="200"/>
      <c r="BAN9" s="200"/>
      <c r="BAO9" s="200"/>
      <c r="BAP9" s="200"/>
      <c r="BAQ9" s="200"/>
      <c r="BAR9" s="200"/>
      <c r="BAS9" s="200"/>
      <c r="BAT9" s="200"/>
      <c r="BAU9" s="200"/>
      <c r="BAV9" s="200"/>
      <c r="BAW9" s="200"/>
      <c r="BAX9" s="200"/>
      <c r="BAY9" s="200"/>
      <c r="BAZ9" s="200"/>
      <c r="BBA9" s="200"/>
      <c r="BBB9" s="200"/>
      <c r="BBC9" s="200"/>
      <c r="BBD9" s="200"/>
      <c r="BBE9" s="200"/>
      <c r="BBF9" s="200"/>
      <c r="BBG9" s="200"/>
      <c r="BBH9" s="200"/>
      <c r="BBI9" s="200"/>
      <c r="BBJ9" s="200"/>
      <c r="BBK9" s="200"/>
      <c r="BBL9" s="200"/>
      <c r="BBM9" s="200"/>
      <c r="BBN9" s="200"/>
      <c r="BBO9" s="200"/>
      <c r="BBP9" s="200"/>
      <c r="BBQ9" s="200"/>
      <c r="BBR9" s="200"/>
      <c r="BBS9" s="200"/>
      <c r="BBT9" s="200"/>
      <c r="BBU9" s="200"/>
      <c r="BBV9" s="200"/>
      <c r="BBW9" s="200"/>
      <c r="BBX9" s="200"/>
      <c r="BBY9" s="200"/>
      <c r="BBZ9" s="200"/>
      <c r="BCA9" s="200"/>
      <c r="BCB9" s="200"/>
      <c r="BCC9" s="200"/>
      <c r="BCD9" s="200"/>
      <c r="BCE9" s="200"/>
      <c r="BCF9" s="200"/>
      <c r="BCG9" s="200"/>
      <c r="BCH9" s="200"/>
      <c r="BCI9" s="200"/>
      <c r="BCJ9" s="200"/>
      <c r="BCK9" s="200"/>
      <c r="BCL9" s="200"/>
      <c r="BCM9" s="200"/>
      <c r="BCN9" s="200"/>
      <c r="BCO9" s="200"/>
      <c r="BCP9" s="200"/>
      <c r="BCQ9" s="200"/>
      <c r="BCR9" s="200"/>
      <c r="BCS9" s="200"/>
      <c r="BCT9" s="200"/>
      <c r="BCU9" s="200"/>
      <c r="BCV9" s="200"/>
      <c r="BCW9" s="200"/>
      <c r="BCX9" s="200"/>
      <c r="BCY9" s="200"/>
      <c r="BCZ9" s="200"/>
      <c r="BDA9" s="200"/>
      <c r="BDB9" s="200"/>
      <c r="BDC9" s="200"/>
      <c r="BDD9" s="200"/>
      <c r="BDE9" s="200"/>
      <c r="BDF9" s="200"/>
      <c r="BDG9" s="200"/>
      <c r="BDH9" s="200"/>
      <c r="BDI9" s="200"/>
      <c r="BDJ9" s="200"/>
      <c r="BDK9" s="200"/>
      <c r="BDL9" s="200"/>
      <c r="BDM9" s="200"/>
      <c r="BDN9" s="200"/>
      <c r="BDO9" s="200"/>
      <c r="BDP9" s="200"/>
      <c r="BDQ9" s="200"/>
      <c r="BDR9" s="200"/>
      <c r="BDS9" s="200"/>
      <c r="BDT9" s="200"/>
      <c r="BDU9" s="200"/>
      <c r="BDV9" s="200"/>
      <c r="BDW9" s="200"/>
      <c r="BDX9" s="200"/>
      <c r="BDY9" s="200"/>
      <c r="BDZ9" s="200"/>
      <c r="BEA9" s="200"/>
      <c r="BEB9" s="200"/>
      <c r="BEC9" s="200"/>
      <c r="BED9" s="200"/>
      <c r="BEE9" s="200"/>
      <c r="BEF9" s="200"/>
      <c r="BEG9" s="200"/>
      <c r="BEH9" s="200"/>
      <c r="BEI9" s="200"/>
      <c r="BEJ9" s="200"/>
      <c r="BEK9" s="200"/>
      <c r="BEL9" s="200"/>
      <c r="BEM9" s="200"/>
      <c r="BEN9" s="200"/>
      <c r="BEO9" s="200"/>
      <c r="BEP9" s="200"/>
      <c r="BEQ9" s="200"/>
      <c r="BER9" s="200"/>
      <c r="BES9" s="200"/>
      <c r="BET9" s="200"/>
      <c r="BEU9" s="200"/>
      <c r="BEV9" s="200"/>
      <c r="BEW9" s="200"/>
      <c r="BEX9" s="200"/>
      <c r="BEY9" s="200"/>
      <c r="BEZ9" s="200"/>
      <c r="BFA9" s="200"/>
      <c r="BFB9" s="200"/>
      <c r="BFC9" s="200"/>
      <c r="BFD9" s="200"/>
      <c r="BFE9" s="200"/>
      <c r="BFF9" s="200"/>
      <c r="BFG9" s="200"/>
      <c r="BFH9" s="200"/>
      <c r="BFI9" s="200"/>
      <c r="BFJ9" s="200"/>
      <c r="BFK9" s="200"/>
      <c r="BFL9" s="200"/>
      <c r="BFM9" s="200"/>
      <c r="BFN9" s="200"/>
      <c r="BFO9" s="200"/>
      <c r="BFP9" s="200"/>
      <c r="BFQ9" s="200"/>
      <c r="BFR9" s="200"/>
      <c r="BFS9" s="200"/>
      <c r="BFT9" s="200"/>
      <c r="BFU9" s="200"/>
      <c r="BFV9" s="200"/>
      <c r="BFW9" s="200"/>
      <c r="BFX9" s="200"/>
      <c r="BFY9" s="200"/>
      <c r="BFZ9" s="200"/>
      <c r="BGA9" s="200"/>
      <c r="BGB9" s="200"/>
      <c r="BGC9" s="200"/>
      <c r="BGD9" s="200"/>
      <c r="BGE9" s="200"/>
      <c r="BGF9" s="200"/>
      <c r="BGG9" s="200"/>
      <c r="BGH9" s="200"/>
      <c r="BGI9" s="200"/>
      <c r="BGJ9" s="200"/>
      <c r="BGK9" s="200"/>
      <c r="BGL9" s="200"/>
      <c r="BGM9" s="200"/>
      <c r="BGN9" s="200"/>
      <c r="BGO9" s="200"/>
      <c r="BGP9" s="200"/>
      <c r="BGQ9" s="200"/>
      <c r="BGR9" s="200"/>
      <c r="BGS9" s="200"/>
      <c r="BGT9" s="200"/>
      <c r="BGU9" s="200"/>
      <c r="BGV9" s="200"/>
      <c r="BGW9" s="200"/>
      <c r="BGX9" s="200"/>
      <c r="BGY9" s="200"/>
      <c r="BGZ9" s="200"/>
      <c r="BHA9" s="200"/>
      <c r="BHB9" s="200"/>
      <c r="BHC9" s="200"/>
      <c r="BHD9" s="200"/>
      <c r="BHE9" s="200"/>
      <c r="BHF9" s="200"/>
      <c r="BHG9" s="200"/>
      <c r="BHH9" s="200"/>
      <c r="BHI9" s="200"/>
      <c r="BHJ9" s="200"/>
      <c r="BHK9" s="200"/>
      <c r="BHL9" s="200"/>
      <c r="BHM9" s="200"/>
      <c r="BHN9" s="200"/>
      <c r="BHO9" s="200"/>
      <c r="BHP9" s="200"/>
      <c r="BHQ9" s="200"/>
      <c r="BHR9" s="200"/>
      <c r="BHS9" s="200"/>
      <c r="BHT9" s="200"/>
      <c r="BHU9" s="200"/>
      <c r="BHV9" s="200"/>
      <c r="BHW9" s="200"/>
      <c r="BHX9" s="200"/>
      <c r="BHY9" s="200"/>
      <c r="BHZ9" s="200"/>
      <c r="BIA9" s="200"/>
      <c r="BIB9" s="200"/>
      <c r="BIC9" s="200"/>
      <c r="BID9" s="200"/>
      <c r="BIE9" s="200"/>
      <c r="BIF9" s="200"/>
      <c r="BIG9" s="200"/>
      <c r="BIH9" s="200"/>
      <c r="BII9" s="200"/>
      <c r="BIJ9" s="200"/>
      <c r="BIK9" s="200"/>
      <c r="BIL9" s="200"/>
      <c r="BIM9" s="200"/>
      <c r="BIN9" s="200"/>
      <c r="BIO9" s="200"/>
      <c r="BIP9" s="200"/>
      <c r="BIQ9" s="200"/>
      <c r="BIR9" s="200"/>
      <c r="BIS9" s="200"/>
      <c r="BIT9" s="200"/>
      <c r="BIU9" s="200"/>
      <c r="BIV9" s="200"/>
      <c r="BIW9" s="200"/>
      <c r="BIX9" s="200"/>
      <c r="BIY9" s="200"/>
      <c r="BIZ9" s="200"/>
      <c r="BJA9" s="200"/>
      <c r="BJB9" s="200"/>
      <c r="BJC9" s="200"/>
      <c r="BJD9" s="200"/>
      <c r="BJE9" s="200"/>
      <c r="BJF9" s="200"/>
      <c r="BJG9" s="200"/>
      <c r="BJH9" s="200"/>
      <c r="BJI9" s="200"/>
      <c r="BJJ9" s="200"/>
      <c r="BJK9" s="200"/>
      <c r="BJL9" s="200"/>
      <c r="BJM9" s="200"/>
      <c r="BJN9" s="200"/>
      <c r="BJO9" s="200"/>
      <c r="BJP9" s="200"/>
      <c r="BJQ9" s="200"/>
      <c r="BJR9" s="200"/>
      <c r="BJS9" s="200"/>
      <c r="BJT9" s="200"/>
      <c r="BJU9" s="200"/>
      <c r="BJV9" s="200"/>
      <c r="BJW9" s="200"/>
      <c r="BJX9" s="200"/>
      <c r="BJY9" s="200"/>
      <c r="BJZ9" s="200"/>
      <c r="BKA9" s="200"/>
      <c r="BKB9" s="200"/>
      <c r="BKC9" s="200"/>
      <c r="BKD9" s="200"/>
      <c r="BKE9" s="200"/>
      <c r="BKF9" s="200"/>
      <c r="BKG9" s="200"/>
      <c r="BKH9" s="200"/>
      <c r="BKI9" s="200"/>
      <c r="BKJ9" s="200"/>
      <c r="BKK9" s="200"/>
      <c r="BKL9" s="200"/>
      <c r="BKM9" s="200"/>
      <c r="BKN9" s="200"/>
    </row>
    <row r="10" spans="1:1652" s="201" customFormat="1" ht="21" customHeight="1" outlineLevel="1" x14ac:dyDescent="0.35">
      <c r="A10" s="759"/>
      <c r="B10" s="25" t="s">
        <v>41</v>
      </c>
      <c r="C10" s="39"/>
      <c r="D10" s="27" t="s">
        <v>431</v>
      </c>
      <c r="E10" s="28"/>
      <c r="F10" s="29"/>
      <c r="G10" s="30"/>
      <c r="H10" s="31" t="s">
        <v>432</v>
      </c>
      <c r="I10" s="32"/>
      <c r="J10" s="32"/>
      <c r="K10" s="37"/>
      <c r="L10" s="38"/>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0"/>
      <c r="DV10" s="200"/>
      <c r="DW10" s="200"/>
      <c r="DX10" s="200"/>
      <c r="DY10" s="200"/>
      <c r="DZ10" s="200"/>
      <c r="EA10" s="200"/>
      <c r="EB10" s="200"/>
      <c r="EC10" s="200"/>
      <c r="ED10" s="200"/>
      <c r="EE10" s="200"/>
      <c r="EF10" s="200"/>
      <c r="EG10" s="200"/>
      <c r="EH10" s="200"/>
      <c r="EI10" s="200"/>
      <c r="EJ10" s="200"/>
      <c r="EK10" s="200"/>
      <c r="EL10" s="200"/>
      <c r="EM10" s="200"/>
      <c r="EN10" s="200"/>
      <c r="EO10" s="200"/>
      <c r="EP10" s="200"/>
      <c r="EQ10" s="200"/>
      <c r="ER10" s="200"/>
      <c r="ES10" s="200"/>
      <c r="ET10" s="200"/>
      <c r="EU10" s="200"/>
      <c r="EV10" s="200"/>
      <c r="EW10" s="200"/>
      <c r="EX10" s="200"/>
      <c r="EY10" s="200"/>
      <c r="EZ10" s="200"/>
      <c r="FA10" s="200"/>
      <c r="FB10" s="200"/>
      <c r="FC10" s="200"/>
      <c r="FD10" s="200"/>
      <c r="FE10" s="200"/>
      <c r="FF10" s="200"/>
      <c r="FG10" s="200"/>
      <c r="FH10" s="200"/>
      <c r="FI10" s="200"/>
      <c r="FJ10" s="200"/>
      <c r="FK10" s="200"/>
      <c r="FL10" s="200"/>
      <c r="FM10" s="200"/>
      <c r="FN10" s="200"/>
      <c r="FO10" s="200"/>
      <c r="FP10" s="200"/>
      <c r="FQ10" s="200"/>
      <c r="FR10" s="200"/>
      <c r="FS10" s="200"/>
      <c r="FT10" s="200"/>
      <c r="FU10" s="200"/>
      <c r="FV10" s="200"/>
      <c r="FW10" s="200"/>
      <c r="FX10" s="200"/>
      <c r="FY10" s="200"/>
      <c r="FZ10" s="200"/>
      <c r="GA10" s="200"/>
      <c r="GB10" s="200"/>
      <c r="GC10" s="200"/>
      <c r="GD10" s="200"/>
      <c r="GE10" s="200"/>
      <c r="GF10" s="200"/>
      <c r="GG10" s="200"/>
      <c r="GH10" s="200"/>
      <c r="GI10" s="200"/>
      <c r="GJ10" s="200"/>
      <c r="GK10" s="200"/>
      <c r="GL10" s="200"/>
      <c r="GM10" s="200"/>
      <c r="GN10" s="200"/>
      <c r="GO10" s="200"/>
      <c r="GP10" s="200"/>
      <c r="GQ10" s="200"/>
      <c r="GR10" s="200"/>
      <c r="GS10" s="200"/>
      <c r="GT10" s="200"/>
      <c r="GU10" s="200"/>
      <c r="GV10" s="200"/>
      <c r="GW10" s="200"/>
      <c r="GX10" s="200"/>
      <c r="GY10" s="200"/>
      <c r="GZ10" s="200"/>
      <c r="HA10" s="200"/>
      <c r="HB10" s="200"/>
      <c r="HC10" s="200"/>
      <c r="HD10" s="200"/>
      <c r="HE10" s="200"/>
      <c r="HF10" s="200"/>
      <c r="HG10" s="200"/>
      <c r="HH10" s="200"/>
      <c r="HI10" s="200"/>
      <c r="HJ10" s="200"/>
      <c r="HK10" s="200"/>
      <c r="HL10" s="200"/>
      <c r="HM10" s="200"/>
      <c r="HN10" s="200"/>
      <c r="HO10" s="200"/>
      <c r="HP10" s="200"/>
      <c r="HQ10" s="200"/>
      <c r="HR10" s="200"/>
      <c r="HS10" s="200"/>
      <c r="HT10" s="200"/>
      <c r="HU10" s="200"/>
      <c r="HV10" s="200"/>
      <c r="HW10" s="200"/>
      <c r="HX10" s="200"/>
      <c r="HY10" s="200"/>
      <c r="HZ10" s="200"/>
      <c r="IA10" s="200"/>
      <c r="IB10" s="200"/>
      <c r="IC10" s="200"/>
      <c r="ID10" s="200"/>
      <c r="IE10" s="200"/>
      <c r="IF10" s="200"/>
      <c r="IG10" s="200"/>
      <c r="IH10" s="200"/>
      <c r="II10" s="200"/>
      <c r="IJ10" s="200"/>
      <c r="IK10" s="200"/>
      <c r="IL10" s="200"/>
      <c r="IM10" s="200"/>
      <c r="IN10" s="200"/>
      <c r="IO10" s="200"/>
      <c r="IP10" s="200"/>
      <c r="IQ10" s="200"/>
      <c r="IR10" s="200"/>
      <c r="IS10" s="200"/>
      <c r="IT10" s="200"/>
      <c r="IU10" s="200"/>
      <c r="IV10" s="200"/>
      <c r="IW10" s="200"/>
      <c r="IX10" s="200"/>
      <c r="IY10" s="200"/>
      <c r="IZ10" s="200"/>
      <c r="JA10" s="200"/>
      <c r="JB10" s="200"/>
      <c r="JC10" s="200"/>
      <c r="JD10" s="200"/>
      <c r="JE10" s="200"/>
      <c r="JF10" s="200"/>
      <c r="JG10" s="200"/>
      <c r="JH10" s="200"/>
      <c r="JI10" s="200"/>
      <c r="JJ10" s="200"/>
      <c r="JK10" s="200"/>
      <c r="JL10" s="200"/>
      <c r="JM10" s="200"/>
      <c r="JN10" s="200"/>
      <c r="JO10" s="200"/>
      <c r="JP10" s="200"/>
      <c r="JQ10" s="200"/>
      <c r="JR10" s="200"/>
      <c r="JS10" s="200"/>
      <c r="JT10" s="200"/>
      <c r="JU10" s="200"/>
      <c r="JV10" s="200"/>
      <c r="JW10" s="200"/>
      <c r="JX10" s="200"/>
      <c r="JY10" s="200"/>
      <c r="JZ10" s="200"/>
      <c r="KA10" s="200"/>
      <c r="KB10" s="200"/>
      <c r="KC10" s="200"/>
      <c r="KD10" s="200"/>
      <c r="KE10" s="200"/>
      <c r="KF10" s="200"/>
      <c r="KG10" s="200"/>
      <c r="KH10" s="200"/>
      <c r="KI10" s="200"/>
      <c r="KJ10" s="200"/>
      <c r="KK10" s="200"/>
      <c r="KL10" s="200"/>
      <c r="KM10" s="200"/>
      <c r="KN10" s="200"/>
      <c r="KO10" s="200"/>
      <c r="KP10" s="200"/>
      <c r="KQ10" s="200"/>
      <c r="KR10" s="200"/>
      <c r="KS10" s="200"/>
      <c r="KT10" s="200"/>
      <c r="KU10" s="200"/>
      <c r="KV10" s="200"/>
      <c r="KW10" s="200"/>
      <c r="KX10" s="200"/>
      <c r="KY10" s="200"/>
      <c r="KZ10" s="200"/>
      <c r="LA10" s="200"/>
      <c r="LB10" s="200"/>
      <c r="LC10" s="200"/>
      <c r="LD10" s="200"/>
      <c r="LE10" s="200"/>
      <c r="LF10" s="200"/>
      <c r="LG10" s="200"/>
      <c r="LH10" s="200"/>
      <c r="LI10" s="200"/>
      <c r="LJ10" s="200"/>
      <c r="LK10" s="200"/>
      <c r="LL10" s="200"/>
      <c r="LM10" s="200"/>
      <c r="LN10" s="200"/>
      <c r="LO10" s="200"/>
      <c r="LP10" s="200"/>
      <c r="LQ10" s="200"/>
      <c r="LR10" s="200"/>
      <c r="LS10" s="200"/>
      <c r="LT10" s="200"/>
      <c r="LU10" s="200"/>
      <c r="LV10" s="200"/>
      <c r="LW10" s="200"/>
      <c r="LX10" s="200"/>
      <c r="LY10" s="200"/>
      <c r="LZ10" s="200"/>
      <c r="MA10" s="200"/>
      <c r="MB10" s="200"/>
      <c r="MC10" s="200"/>
      <c r="MD10" s="200"/>
      <c r="ME10" s="200"/>
      <c r="MF10" s="200"/>
      <c r="MG10" s="200"/>
      <c r="MH10" s="200"/>
      <c r="MI10" s="200"/>
      <c r="MJ10" s="200"/>
      <c r="MK10" s="200"/>
      <c r="ML10" s="200"/>
      <c r="MM10" s="200"/>
      <c r="MN10" s="200"/>
      <c r="MO10" s="200"/>
      <c r="MP10" s="200"/>
      <c r="MQ10" s="200"/>
      <c r="MR10" s="200"/>
      <c r="MS10" s="200"/>
      <c r="MT10" s="200"/>
      <c r="MU10" s="200"/>
      <c r="MV10" s="200"/>
      <c r="MW10" s="200"/>
      <c r="MX10" s="200"/>
      <c r="MY10" s="200"/>
      <c r="MZ10" s="200"/>
      <c r="NA10" s="200"/>
      <c r="NB10" s="200"/>
      <c r="NC10" s="200"/>
      <c r="ND10" s="200"/>
      <c r="NE10" s="200"/>
      <c r="NF10" s="200"/>
      <c r="NG10" s="200"/>
      <c r="NH10" s="200"/>
      <c r="NI10" s="200"/>
      <c r="NJ10" s="200"/>
      <c r="NK10" s="200"/>
      <c r="NL10" s="200"/>
      <c r="NM10" s="200"/>
      <c r="NN10" s="200"/>
      <c r="NO10" s="200"/>
      <c r="NP10" s="200"/>
      <c r="NQ10" s="200"/>
      <c r="NR10" s="200"/>
      <c r="NS10" s="200"/>
      <c r="NT10" s="200"/>
      <c r="NU10" s="200"/>
      <c r="NV10" s="200"/>
      <c r="NW10" s="200"/>
      <c r="NX10" s="200"/>
      <c r="NY10" s="200"/>
      <c r="NZ10" s="200"/>
      <c r="OA10" s="200"/>
      <c r="OB10" s="200"/>
      <c r="OC10" s="200"/>
      <c r="OD10" s="200"/>
      <c r="OE10" s="200"/>
      <c r="OF10" s="200"/>
      <c r="OG10" s="200"/>
      <c r="OH10" s="200"/>
      <c r="OI10" s="200"/>
      <c r="OJ10" s="200"/>
      <c r="OK10" s="200"/>
      <c r="OL10" s="200"/>
      <c r="OM10" s="200"/>
      <c r="ON10" s="200"/>
      <c r="OO10" s="200"/>
      <c r="OP10" s="200"/>
      <c r="OQ10" s="200"/>
      <c r="OR10" s="200"/>
      <c r="OS10" s="200"/>
      <c r="OT10" s="200"/>
      <c r="OU10" s="200"/>
      <c r="OV10" s="200"/>
      <c r="OW10" s="200"/>
      <c r="OX10" s="200"/>
      <c r="OY10" s="200"/>
      <c r="OZ10" s="200"/>
      <c r="PA10" s="200"/>
      <c r="PB10" s="200"/>
      <c r="PC10" s="200"/>
      <c r="PD10" s="200"/>
      <c r="PE10" s="200"/>
      <c r="PF10" s="200"/>
      <c r="PG10" s="200"/>
      <c r="PH10" s="200"/>
      <c r="PI10" s="200"/>
      <c r="PJ10" s="200"/>
      <c r="PK10" s="200"/>
      <c r="PL10" s="200"/>
      <c r="PM10" s="200"/>
      <c r="PN10" s="200"/>
      <c r="PO10" s="200"/>
      <c r="PP10" s="200"/>
      <c r="PQ10" s="200"/>
      <c r="PR10" s="200"/>
      <c r="PS10" s="200"/>
      <c r="PT10" s="200"/>
      <c r="PU10" s="200"/>
      <c r="PV10" s="200"/>
      <c r="PW10" s="200"/>
      <c r="PX10" s="200"/>
      <c r="PY10" s="200"/>
      <c r="PZ10" s="200"/>
      <c r="QA10" s="200"/>
      <c r="QB10" s="200"/>
      <c r="QC10" s="200"/>
      <c r="QD10" s="200"/>
      <c r="QE10" s="200"/>
      <c r="QF10" s="200"/>
      <c r="QG10" s="200"/>
      <c r="QH10" s="200"/>
      <c r="QI10" s="200"/>
      <c r="QJ10" s="200"/>
      <c r="QK10" s="200"/>
      <c r="QL10" s="200"/>
      <c r="QM10" s="200"/>
      <c r="QN10" s="200"/>
      <c r="QO10" s="200"/>
      <c r="QP10" s="200"/>
      <c r="QQ10" s="200"/>
      <c r="QR10" s="200"/>
      <c r="QS10" s="200"/>
      <c r="QT10" s="200"/>
      <c r="QU10" s="200"/>
      <c r="QV10" s="200"/>
      <c r="QW10" s="200"/>
      <c r="QX10" s="200"/>
      <c r="QY10" s="200"/>
      <c r="QZ10" s="200"/>
      <c r="RA10" s="200"/>
      <c r="RB10" s="200"/>
      <c r="RC10" s="200"/>
      <c r="RD10" s="200"/>
      <c r="RE10" s="200"/>
      <c r="RF10" s="200"/>
      <c r="RG10" s="200"/>
      <c r="RH10" s="200"/>
      <c r="RI10" s="200"/>
      <c r="RJ10" s="200"/>
      <c r="RK10" s="200"/>
      <c r="RL10" s="200"/>
      <c r="RM10" s="200"/>
      <c r="RN10" s="200"/>
      <c r="RO10" s="200"/>
      <c r="RP10" s="200"/>
      <c r="RQ10" s="200"/>
      <c r="RR10" s="200"/>
      <c r="RS10" s="200"/>
      <c r="RT10" s="200"/>
      <c r="RU10" s="200"/>
      <c r="RV10" s="200"/>
      <c r="RW10" s="200"/>
      <c r="RX10" s="200"/>
      <c r="RY10" s="200"/>
      <c r="RZ10" s="200"/>
      <c r="SA10" s="200"/>
      <c r="SB10" s="200"/>
      <c r="SC10" s="200"/>
      <c r="SD10" s="200"/>
      <c r="SE10" s="200"/>
      <c r="SF10" s="200"/>
      <c r="SG10" s="200"/>
      <c r="SH10" s="200"/>
      <c r="SI10" s="200"/>
      <c r="SJ10" s="200"/>
      <c r="SK10" s="200"/>
      <c r="SL10" s="200"/>
      <c r="SM10" s="200"/>
      <c r="SN10" s="200"/>
      <c r="SO10" s="200"/>
      <c r="SP10" s="200"/>
      <c r="SQ10" s="200"/>
      <c r="SR10" s="200"/>
      <c r="SS10" s="200"/>
      <c r="ST10" s="200"/>
      <c r="SU10" s="200"/>
      <c r="SV10" s="200"/>
      <c r="SW10" s="200"/>
      <c r="SX10" s="200"/>
      <c r="SY10" s="200"/>
      <c r="SZ10" s="200"/>
      <c r="TA10" s="200"/>
      <c r="TB10" s="200"/>
      <c r="TC10" s="200"/>
      <c r="TD10" s="200"/>
      <c r="TE10" s="200"/>
      <c r="TF10" s="200"/>
      <c r="TG10" s="200"/>
      <c r="TH10" s="200"/>
      <c r="TI10" s="200"/>
      <c r="TJ10" s="200"/>
      <c r="TK10" s="200"/>
      <c r="TL10" s="200"/>
      <c r="TM10" s="200"/>
      <c r="TN10" s="200"/>
      <c r="TO10" s="200"/>
      <c r="TP10" s="200"/>
      <c r="TQ10" s="200"/>
      <c r="TR10" s="200"/>
      <c r="TS10" s="200"/>
      <c r="TT10" s="200"/>
      <c r="TU10" s="200"/>
      <c r="TV10" s="200"/>
      <c r="TW10" s="200"/>
      <c r="TX10" s="200"/>
      <c r="TY10" s="200"/>
      <c r="TZ10" s="200"/>
      <c r="UA10" s="200"/>
      <c r="UB10" s="200"/>
      <c r="UC10" s="200"/>
      <c r="UD10" s="200"/>
      <c r="UE10" s="200"/>
      <c r="UF10" s="200"/>
      <c r="UG10" s="200"/>
      <c r="UH10" s="200"/>
      <c r="UI10" s="200"/>
      <c r="UJ10" s="200"/>
      <c r="UK10" s="200"/>
      <c r="UL10" s="200"/>
      <c r="UM10" s="200"/>
      <c r="UN10" s="200"/>
      <c r="UO10" s="200"/>
      <c r="UP10" s="200"/>
      <c r="UQ10" s="200"/>
      <c r="UR10" s="200"/>
      <c r="US10" s="200"/>
      <c r="UT10" s="200"/>
      <c r="UU10" s="200"/>
      <c r="UV10" s="200"/>
      <c r="UW10" s="200"/>
      <c r="UX10" s="200"/>
      <c r="UY10" s="200"/>
      <c r="UZ10" s="200"/>
      <c r="VA10" s="200"/>
      <c r="VB10" s="200"/>
      <c r="VC10" s="200"/>
      <c r="VD10" s="200"/>
      <c r="VE10" s="200"/>
      <c r="VF10" s="200"/>
      <c r="VG10" s="200"/>
      <c r="VH10" s="200"/>
      <c r="VI10" s="200"/>
      <c r="VJ10" s="200"/>
      <c r="VK10" s="200"/>
      <c r="VL10" s="200"/>
      <c r="VM10" s="200"/>
      <c r="VN10" s="200"/>
      <c r="VO10" s="200"/>
      <c r="VP10" s="200"/>
      <c r="VQ10" s="200"/>
      <c r="VR10" s="200"/>
      <c r="VS10" s="200"/>
      <c r="VT10" s="200"/>
      <c r="VU10" s="200"/>
      <c r="VV10" s="200"/>
      <c r="VW10" s="200"/>
      <c r="VX10" s="200"/>
      <c r="VY10" s="200"/>
      <c r="VZ10" s="200"/>
      <c r="WA10" s="200"/>
      <c r="WB10" s="200"/>
      <c r="WC10" s="200"/>
      <c r="WD10" s="200"/>
      <c r="WE10" s="200"/>
      <c r="WF10" s="200"/>
      <c r="WG10" s="200"/>
      <c r="WH10" s="200"/>
      <c r="WI10" s="200"/>
      <c r="WJ10" s="200"/>
      <c r="WK10" s="200"/>
      <c r="WL10" s="200"/>
      <c r="WM10" s="200"/>
      <c r="WN10" s="200"/>
      <c r="WO10" s="200"/>
      <c r="WP10" s="200"/>
      <c r="WQ10" s="200"/>
      <c r="WR10" s="200"/>
      <c r="WS10" s="200"/>
      <c r="WT10" s="200"/>
      <c r="WU10" s="200"/>
      <c r="WV10" s="200"/>
      <c r="WW10" s="200"/>
      <c r="WX10" s="200"/>
      <c r="WY10" s="200"/>
      <c r="WZ10" s="200"/>
      <c r="XA10" s="200"/>
      <c r="XB10" s="200"/>
      <c r="XC10" s="200"/>
      <c r="XD10" s="200"/>
      <c r="XE10" s="200"/>
      <c r="XF10" s="200"/>
      <c r="XG10" s="200"/>
      <c r="XH10" s="200"/>
      <c r="XI10" s="200"/>
      <c r="XJ10" s="200"/>
      <c r="XK10" s="200"/>
      <c r="XL10" s="200"/>
      <c r="XM10" s="200"/>
      <c r="XN10" s="200"/>
      <c r="XO10" s="200"/>
      <c r="XP10" s="200"/>
      <c r="XQ10" s="200"/>
      <c r="XR10" s="200"/>
      <c r="XS10" s="200"/>
      <c r="XT10" s="200"/>
      <c r="XU10" s="200"/>
      <c r="XV10" s="200"/>
      <c r="XW10" s="200"/>
      <c r="XX10" s="200"/>
      <c r="XY10" s="200"/>
      <c r="XZ10" s="200"/>
      <c r="YA10" s="200"/>
      <c r="YB10" s="200"/>
      <c r="YC10" s="200"/>
      <c r="YD10" s="200"/>
      <c r="YE10" s="200"/>
      <c r="YF10" s="200"/>
      <c r="YG10" s="200"/>
      <c r="YH10" s="200"/>
      <c r="YI10" s="200"/>
      <c r="YJ10" s="200"/>
      <c r="YK10" s="200"/>
      <c r="YL10" s="200"/>
      <c r="YM10" s="200"/>
      <c r="YN10" s="200"/>
      <c r="YO10" s="200"/>
      <c r="YP10" s="200"/>
      <c r="YQ10" s="200"/>
      <c r="YR10" s="200"/>
      <c r="YS10" s="200"/>
      <c r="YT10" s="200"/>
      <c r="YU10" s="200"/>
      <c r="YV10" s="200"/>
      <c r="YW10" s="200"/>
      <c r="YX10" s="200"/>
      <c r="YY10" s="200"/>
      <c r="YZ10" s="200"/>
      <c r="ZA10" s="200"/>
      <c r="ZB10" s="200"/>
      <c r="ZC10" s="200"/>
      <c r="ZD10" s="200"/>
      <c r="ZE10" s="200"/>
      <c r="ZF10" s="200"/>
      <c r="ZG10" s="200"/>
      <c r="ZH10" s="200"/>
      <c r="ZI10" s="200"/>
      <c r="ZJ10" s="200"/>
      <c r="ZK10" s="200"/>
      <c r="ZL10" s="200"/>
      <c r="ZM10" s="200"/>
      <c r="ZN10" s="200"/>
      <c r="ZO10" s="200"/>
      <c r="ZP10" s="200"/>
      <c r="ZQ10" s="200"/>
      <c r="ZR10" s="200"/>
      <c r="ZS10" s="200"/>
      <c r="ZT10" s="200"/>
      <c r="ZU10" s="200"/>
      <c r="ZV10" s="200"/>
      <c r="ZW10" s="200"/>
      <c r="ZX10" s="200"/>
      <c r="ZY10" s="200"/>
      <c r="ZZ10" s="200"/>
      <c r="AAA10" s="200"/>
      <c r="AAB10" s="200"/>
      <c r="AAC10" s="200"/>
      <c r="AAD10" s="200"/>
      <c r="AAE10" s="200"/>
      <c r="AAF10" s="200"/>
      <c r="AAG10" s="200"/>
      <c r="AAH10" s="200"/>
      <c r="AAI10" s="200"/>
      <c r="AAJ10" s="200"/>
      <c r="AAK10" s="200"/>
      <c r="AAL10" s="200"/>
      <c r="AAM10" s="200"/>
      <c r="AAN10" s="200"/>
      <c r="AAO10" s="200"/>
      <c r="AAP10" s="200"/>
      <c r="AAQ10" s="200"/>
      <c r="AAR10" s="200"/>
      <c r="AAS10" s="200"/>
      <c r="AAT10" s="200"/>
      <c r="AAU10" s="200"/>
      <c r="AAV10" s="200"/>
      <c r="AAW10" s="200"/>
      <c r="AAX10" s="200"/>
      <c r="AAY10" s="200"/>
      <c r="AAZ10" s="200"/>
      <c r="ABA10" s="200"/>
      <c r="ABB10" s="200"/>
      <c r="ABC10" s="200"/>
      <c r="ABD10" s="200"/>
      <c r="ABE10" s="200"/>
      <c r="ABF10" s="200"/>
      <c r="ABG10" s="200"/>
      <c r="ABH10" s="200"/>
      <c r="ABI10" s="200"/>
      <c r="ABJ10" s="200"/>
      <c r="ABK10" s="200"/>
      <c r="ABL10" s="200"/>
      <c r="ABM10" s="200"/>
      <c r="ABN10" s="200"/>
      <c r="ABO10" s="200"/>
      <c r="ABP10" s="200"/>
      <c r="ABQ10" s="200"/>
      <c r="ABR10" s="200"/>
      <c r="ABS10" s="200"/>
      <c r="ABT10" s="200"/>
      <c r="ABU10" s="200"/>
      <c r="ABV10" s="200"/>
      <c r="ABW10" s="200"/>
      <c r="ABX10" s="200"/>
      <c r="ABY10" s="200"/>
      <c r="ABZ10" s="200"/>
      <c r="ACA10" s="200"/>
      <c r="ACB10" s="200"/>
      <c r="ACC10" s="200"/>
      <c r="ACD10" s="200"/>
      <c r="ACE10" s="200"/>
      <c r="ACF10" s="200"/>
      <c r="ACG10" s="200"/>
      <c r="ACH10" s="200"/>
      <c r="ACI10" s="200"/>
      <c r="ACJ10" s="200"/>
      <c r="ACK10" s="200"/>
      <c r="ACL10" s="200"/>
      <c r="ACM10" s="200"/>
      <c r="ACN10" s="200"/>
      <c r="ACO10" s="200"/>
      <c r="ACP10" s="200"/>
      <c r="ACQ10" s="200"/>
      <c r="ACR10" s="200"/>
      <c r="ACS10" s="200"/>
      <c r="ACT10" s="200"/>
      <c r="ACU10" s="200"/>
      <c r="ACV10" s="200"/>
      <c r="ACW10" s="200"/>
      <c r="ACX10" s="200"/>
      <c r="ACY10" s="200"/>
      <c r="ACZ10" s="200"/>
      <c r="ADA10" s="200"/>
      <c r="ADB10" s="200"/>
      <c r="ADC10" s="200"/>
      <c r="ADD10" s="200"/>
      <c r="ADE10" s="200"/>
      <c r="ADF10" s="200"/>
      <c r="ADG10" s="200"/>
      <c r="ADH10" s="200"/>
      <c r="ADI10" s="200"/>
      <c r="ADJ10" s="200"/>
      <c r="ADK10" s="200"/>
      <c r="ADL10" s="200"/>
      <c r="ADM10" s="200"/>
      <c r="ADN10" s="200"/>
      <c r="ADO10" s="200"/>
      <c r="ADP10" s="200"/>
      <c r="ADQ10" s="200"/>
      <c r="ADR10" s="200"/>
      <c r="ADS10" s="200"/>
      <c r="ADT10" s="200"/>
      <c r="ADU10" s="200"/>
      <c r="ADV10" s="200"/>
      <c r="ADW10" s="200"/>
      <c r="ADX10" s="200"/>
      <c r="ADY10" s="200"/>
      <c r="ADZ10" s="200"/>
      <c r="AEA10" s="200"/>
      <c r="AEB10" s="200"/>
      <c r="AEC10" s="200"/>
      <c r="AED10" s="200"/>
      <c r="AEE10" s="200"/>
      <c r="AEF10" s="200"/>
      <c r="AEG10" s="200"/>
      <c r="AEH10" s="200"/>
      <c r="AEI10" s="200"/>
      <c r="AEJ10" s="200"/>
      <c r="AEK10" s="200"/>
      <c r="AEL10" s="200"/>
      <c r="AEM10" s="200"/>
      <c r="AEN10" s="200"/>
      <c r="AEO10" s="200"/>
      <c r="AEP10" s="200"/>
      <c r="AEQ10" s="200"/>
      <c r="AER10" s="200"/>
      <c r="AES10" s="200"/>
      <c r="AET10" s="200"/>
      <c r="AEU10" s="200"/>
      <c r="AEV10" s="200"/>
      <c r="AEW10" s="200"/>
      <c r="AEX10" s="200"/>
      <c r="AEY10" s="200"/>
      <c r="AEZ10" s="200"/>
      <c r="AFA10" s="200"/>
      <c r="AFB10" s="200"/>
      <c r="AFC10" s="200"/>
      <c r="AFD10" s="200"/>
      <c r="AFE10" s="200"/>
      <c r="AFF10" s="200"/>
      <c r="AFG10" s="200"/>
      <c r="AFH10" s="200"/>
      <c r="AFI10" s="200"/>
      <c r="AFJ10" s="200"/>
      <c r="AFK10" s="200"/>
      <c r="AFL10" s="200"/>
      <c r="AFM10" s="200"/>
      <c r="AFN10" s="200"/>
      <c r="AFO10" s="200"/>
      <c r="AFP10" s="200"/>
      <c r="AFQ10" s="200"/>
      <c r="AFR10" s="200"/>
      <c r="AFS10" s="200"/>
      <c r="AFT10" s="200"/>
      <c r="AFU10" s="200"/>
      <c r="AFV10" s="200"/>
      <c r="AFW10" s="200"/>
      <c r="AFX10" s="200"/>
      <c r="AFY10" s="200"/>
      <c r="AFZ10" s="200"/>
      <c r="AGA10" s="200"/>
      <c r="AGB10" s="200"/>
      <c r="AGC10" s="200"/>
      <c r="AGD10" s="200"/>
      <c r="AGE10" s="200"/>
      <c r="AGF10" s="200"/>
      <c r="AGG10" s="200"/>
      <c r="AGH10" s="200"/>
      <c r="AGI10" s="200"/>
      <c r="AGJ10" s="200"/>
      <c r="AGK10" s="200"/>
      <c r="AGL10" s="200"/>
      <c r="AGM10" s="200"/>
      <c r="AGN10" s="200"/>
      <c r="AGO10" s="200"/>
      <c r="AGP10" s="200"/>
      <c r="AGQ10" s="200"/>
      <c r="AGR10" s="200"/>
      <c r="AGS10" s="200"/>
      <c r="AGT10" s="200"/>
      <c r="AGU10" s="200"/>
      <c r="AGV10" s="200"/>
      <c r="AGW10" s="200"/>
      <c r="AGX10" s="200"/>
      <c r="AGY10" s="200"/>
      <c r="AGZ10" s="200"/>
      <c r="AHA10" s="200"/>
      <c r="AHB10" s="200"/>
      <c r="AHC10" s="200"/>
      <c r="AHD10" s="200"/>
      <c r="AHE10" s="200"/>
      <c r="AHF10" s="200"/>
      <c r="AHG10" s="200"/>
      <c r="AHH10" s="200"/>
      <c r="AHI10" s="200"/>
      <c r="AHJ10" s="200"/>
      <c r="AHK10" s="200"/>
      <c r="AHL10" s="200"/>
      <c r="AHM10" s="200"/>
      <c r="AHN10" s="200"/>
      <c r="AHO10" s="200"/>
      <c r="AHP10" s="200"/>
      <c r="AHQ10" s="200"/>
      <c r="AHR10" s="200"/>
      <c r="AHS10" s="200"/>
      <c r="AHT10" s="200"/>
      <c r="AHU10" s="200"/>
      <c r="AHV10" s="200"/>
      <c r="AHW10" s="200"/>
      <c r="AHX10" s="200"/>
      <c r="AHY10" s="200"/>
      <c r="AHZ10" s="200"/>
      <c r="AIA10" s="200"/>
      <c r="AIB10" s="200"/>
      <c r="AIC10" s="200"/>
      <c r="AID10" s="200"/>
      <c r="AIE10" s="200"/>
      <c r="AIF10" s="200"/>
      <c r="AIG10" s="200"/>
      <c r="AIH10" s="200"/>
      <c r="AII10" s="200"/>
      <c r="AIJ10" s="200"/>
      <c r="AIK10" s="200"/>
      <c r="AIL10" s="200"/>
      <c r="AIM10" s="200"/>
      <c r="AIN10" s="200"/>
      <c r="AIO10" s="200"/>
      <c r="AIP10" s="200"/>
      <c r="AIQ10" s="200"/>
      <c r="AIR10" s="200"/>
      <c r="AIS10" s="200"/>
      <c r="AIT10" s="200"/>
      <c r="AIU10" s="200"/>
      <c r="AIV10" s="200"/>
      <c r="AIW10" s="200"/>
      <c r="AIX10" s="200"/>
      <c r="AIY10" s="200"/>
      <c r="AIZ10" s="200"/>
      <c r="AJA10" s="200"/>
      <c r="AJB10" s="200"/>
      <c r="AJC10" s="200"/>
      <c r="AJD10" s="200"/>
      <c r="AJE10" s="200"/>
      <c r="AJF10" s="200"/>
      <c r="AJG10" s="200"/>
      <c r="AJH10" s="200"/>
      <c r="AJI10" s="200"/>
      <c r="AJJ10" s="200"/>
      <c r="AJK10" s="200"/>
      <c r="AJL10" s="200"/>
      <c r="AJM10" s="200"/>
      <c r="AJN10" s="200"/>
      <c r="AJO10" s="200"/>
      <c r="AJP10" s="200"/>
      <c r="AJQ10" s="200"/>
      <c r="AJR10" s="200"/>
      <c r="AJS10" s="200"/>
      <c r="AJT10" s="200"/>
      <c r="AJU10" s="200"/>
      <c r="AJV10" s="200"/>
      <c r="AJW10" s="200"/>
      <c r="AJX10" s="200"/>
      <c r="AJY10" s="200"/>
      <c r="AJZ10" s="200"/>
      <c r="AKA10" s="200"/>
      <c r="AKB10" s="200"/>
      <c r="AKC10" s="200"/>
      <c r="AKD10" s="200"/>
      <c r="AKE10" s="200"/>
      <c r="AKF10" s="200"/>
      <c r="AKG10" s="200"/>
      <c r="AKH10" s="200"/>
      <c r="AKI10" s="200"/>
      <c r="AKJ10" s="200"/>
      <c r="AKK10" s="200"/>
      <c r="AKL10" s="200"/>
      <c r="AKM10" s="200"/>
      <c r="AKN10" s="200"/>
      <c r="AKO10" s="200"/>
      <c r="AKP10" s="200"/>
      <c r="AKQ10" s="200"/>
      <c r="AKR10" s="200"/>
      <c r="AKS10" s="200"/>
      <c r="AKT10" s="200"/>
      <c r="AKU10" s="200"/>
      <c r="AKV10" s="200"/>
      <c r="AKW10" s="200"/>
      <c r="AKX10" s="200"/>
      <c r="AKY10" s="200"/>
      <c r="AKZ10" s="200"/>
      <c r="ALA10" s="200"/>
      <c r="ALB10" s="200"/>
      <c r="ALC10" s="200"/>
      <c r="ALD10" s="200"/>
      <c r="ALE10" s="200"/>
      <c r="ALF10" s="200"/>
      <c r="ALG10" s="200"/>
      <c r="ALH10" s="200"/>
      <c r="ALI10" s="200"/>
      <c r="ALJ10" s="200"/>
      <c r="ALK10" s="200"/>
      <c r="ALL10" s="200"/>
      <c r="ALM10" s="200"/>
      <c r="ALN10" s="200"/>
      <c r="ALO10" s="200"/>
      <c r="ALP10" s="200"/>
      <c r="ALQ10" s="200"/>
      <c r="ALR10" s="200"/>
      <c r="ALS10" s="200"/>
      <c r="ALT10" s="200"/>
      <c r="ALU10" s="200"/>
      <c r="ALV10" s="200"/>
      <c r="ALW10" s="200"/>
      <c r="ALX10" s="200"/>
      <c r="ALY10" s="200"/>
      <c r="ALZ10" s="200"/>
      <c r="AMA10" s="200"/>
      <c r="AMB10" s="200"/>
      <c r="AMC10" s="200"/>
      <c r="AMD10" s="200"/>
      <c r="AME10" s="200"/>
      <c r="AMF10" s="200"/>
      <c r="AMG10" s="200"/>
      <c r="AMH10" s="200"/>
      <c r="AMI10" s="200"/>
      <c r="AMJ10" s="200"/>
      <c r="AMK10" s="200"/>
      <c r="AML10" s="200"/>
      <c r="AMM10" s="200"/>
      <c r="AMN10" s="200"/>
      <c r="AMO10" s="200"/>
      <c r="AMP10" s="200"/>
      <c r="AMQ10" s="200"/>
      <c r="AMR10" s="200"/>
      <c r="AMS10" s="200"/>
      <c r="AMT10" s="200"/>
      <c r="AMU10" s="200"/>
      <c r="AMV10" s="200"/>
      <c r="AMW10" s="200"/>
      <c r="AMX10" s="200"/>
      <c r="AMY10" s="200"/>
      <c r="AMZ10" s="200"/>
      <c r="ANA10" s="200"/>
      <c r="ANB10" s="200"/>
      <c r="ANC10" s="200"/>
      <c r="AND10" s="200"/>
      <c r="ANE10" s="200"/>
      <c r="ANF10" s="200"/>
      <c r="ANG10" s="200"/>
      <c r="ANH10" s="200"/>
      <c r="ANI10" s="200"/>
      <c r="ANJ10" s="200"/>
      <c r="ANK10" s="200"/>
      <c r="ANL10" s="200"/>
      <c r="ANM10" s="200"/>
      <c r="ANN10" s="200"/>
      <c r="ANO10" s="200"/>
      <c r="ANP10" s="200"/>
      <c r="ANQ10" s="200"/>
      <c r="ANR10" s="200"/>
      <c r="ANS10" s="200"/>
      <c r="ANT10" s="200"/>
      <c r="ANU10" s="200"/>
      <c r="ANV10" s="200"/>
      <c r="ANW10" s="200"/>
      <c r="ANX10" s="200"/>
      <c r="ANY10" s="200"/>
      <c r="ANZ10" s="200"/>
      <c r="AOA10" s="200"/>
      <c r="AOB10" s="200"/>
      <c r="AOC10" s="200"/>
      <c r="AOD10" s="200"/>
      <c r="AOE10" s="200"/>
      <c r="AOF10" s="200"/>
      <c r="AOG10" s="200"/>
      <c r="AOH10" s="200"/>
      <c r="AOI10" s="200"/>
      <c r="AOJ10" s="200"/>
      <c r="AOK10" s="200"/>
      <c r="AOL10" s="200"/>
      <c r="AOM10" s="200"/>
      <c r="AON10" s="200"/>
      <c r="AOO10" s="200"/>
      <c r="AOP10" s="200"/>
      <c r="AOQ10" s="200"/>
      <c r="AOR10" s="200"/>
      <c r="AOS10" s="200"/>
      <c r="AOT10" s="200"/>
      <c r="AOU10" s="200"/>
      <c r="AOV10" s="200"/>
      <c r="AOW10" s="200"/>
      <c r="AOX10" s="200"/>
      <c r="AOY10" s="200"/>
      <c r="AOZ10" s="200"/>
      <c r="APA10" s="200"/>
      <c r="APB10" s="200"/>
      <c r="APC10" s="200"/>
      <c r="APD10" s="200"/>
      <c r="APE10" s="200"/>
      <c r="APF10" s="200"/>
      <c r="APG10" s="200"/>
      <c r="APH10" s="200"/>
      <c r="API10" s="200"/>
      <c r="APJ10" s="200"/>
      <c r="APK10" s="200"/>
      <c r="APL10" s="200"/>
      <c r="APM10" s="200"/>
      <c r="APN10" s="200"/>
      <c r="APO10" s="200"/>
      <c r="APP10" s="200"/>
      <c r="APQ10" s="200"/>
      <c r="APR10" s="200"/>
      <c r="APS10" s="200"/>
      <c r="APT10" s="200"/>
      <c r="APU10" s="200"/>
      <c r="APV10" s="200"/>
      <c r="APW10" s="200"/>
      <c r="APX10" s="200"/>
      <c r="APY10" s="200"/>
      <c r="APZ10" s="200"/>
      <c r="AQA10" s="200"/>
      <c r="AQB10" s="200"/>
      <c r="AQC10" s="200"/>
      <c r="AQD10" s="200"/>
      <c r="AQE10" s="200"/>
      <c r="AQF10" s="200"/>
      <c r="AQG10" s="200"/>
      <c r="AQH10" s="200"/>
      <c r="AQI10" s="200"/>
      <c r="AQJ10" s="200"/>
      <c r="AQK10" s="200"/>
      <c r="AQL10" s="200"/>
      <c r="AQM10" s="200"/>
      <c r="AQN10" s="200"/>
      <c r="AQO10" s="200"/>
      <c r="AQP10" s="200"/>
      <c r="AQQ10" s="200"/>
      <c r="AQR10" s="200"/>
      <c r="AQS10" s="200"/>
      <c r="AQT10" s="200"/>
      <c r="AQU10" s="200"/>
      <c r="AQV10" s="200"/>
      <c r="AQW10" s="200"/>
      <c r="AQX10" s="200"/>
      <c r="AQY10" s="200"/>
      <c r="AQZ10" s="200"/>
      <c r="ARA10" s="200"/>
      <c r="ARB10" s="200"/>
      <c r="ARC10" s="200"/>
      <c r="ARD10" s="200"/>
      <c r="ARE10" s="200"/>
      <c r="ARF10" s="200"/>
      <c r="ARG10" s="200"/>
      <c r="ARH10" s="200"/>
      <c r="ARI10" s="200"/>
      <c r="ARJ10" s="200"/>
      <c r="ARK10" s="200"/>
      <c r="ARL10" s="200"/>
      <c r="ARM10" s="200"/>
      <c r="ARN10" s="200"/>
      <c r="ARO10" s="200"/>
      <c r="ARP10" s="200"/>
      <c r="ARQ10" s="200"/>
      <c r="ARR10" s="200"/>
      <c r="ARS10" s="200"/>
      <c r="ART10" s="200"/>
      <c r="ARU10" s="200"/>
      <c r="ARV10" s="200"/>
      <c r="ARW10" s="200"/>
      <c r="ARX10" s="200"/>
      <c r="ARY10" s="200"/>
      <c r="ARZ10" s="200"/>
      <c r="ASA10" s="200"/>
      <c r="ASB10" s="200"/>
      <c r="ASC10" s="200"/>
      <c r="ASD10" s="200"/>
      <c r="ASE10" s="200"/>
      <c r="ASF10" s="200"/>
      <c r="ASG10" s="200"/>
      <c r="ASH10" s="200"/>
      <c r="ASI10" s="200"/>
      <c r="ASJ10" s="200"/>
      <c r="ASK10" s="200"/>
      <c r="ASL10" s="200"/>
      <c r="ASM10" s="200"/>
      <c r="ASN10" s="200"/>
      <c r="ASO10" s="200"/>
      <c r="ASP10" s="200"/>
      <c r="ASQ10" s="200"/>
      <c r="ASR10" s="200"/>
      <c r="ASS10" s="200"/>
      <c r="AST10" s="200"/>
      <c r="ASU10" s="200"/>
      <c r="ASV10" s="200"/>
      <c r="ASW10" s="200"/>
      <c r="ASX10" s="200"/>
      <c r="ASY10" s="200"/>
      <c r="ASZ10" s="200"/>
      <c r="ATA10" s="200"/>
      <c r="ATB10" s="200"/>
      <c r="ATC10" s="200"/>
      <c r="ATD10" s="200"/>
      <c r="ATE10" s="200"/>
      <c r="ATF10" s="200"/>
      <c r="ATG10" s="200"/>
      <c r="ATH10" s="200"/>
      <c r="ATI10" s="200"/>
      <c r="ATJ10" s="200"/>
      <c r="ATK10" s="200"/>
      <c r="ATL10" s="200"/>
      <c r="ATM10" s="200"/>
      <c r="ATN10" s="200"/>
      <c r="ATO10" s="200"/>
      <c r="ATP10" s="200"/>
      <c r="ATQ10" s="200"/>
      <c r="ATR10" s="200"/>
      <c r="ATS10" s="200"/>
      <c r="ATT10" s="200"/>
      <c r="ATU10" s="200"/>
      <c r="ATV10" s="200"/>
      <c r="ATW10" s="200"/>
      <c r="ATX10" s="200"/>
      <c r="ATY10" s="200"/>
      <c r="ATZ10" s="200"/>
      <c r="AUA10" s="200"/>
      <c r="AUB10" s="200"/>
      <c r="AUC10" s="200"/>
      <c r="AUD10" s="200"/>
      <c r="AUE10" s="200"/>
      <c r="AUF10" s="200"/>
      <c r="AUG10" s="200"/>
      <c r="AUH10" s="200"/>
      <c r="AUI10" s="200"/>
      <c r="AUJ10" s="200"/>
      <c r="AUK10" s="200"/>
      <c r="AUL10" s="200"/>
      <c r="AUM10" s="200"/>
      <c r="AUN10" s="200"/>
      <c r="AUO10" s="200"/>
      <c r="AUP10" s="200"/>
      <c r="AUQ10" s="200"/>
      <c r="AUR10" s="200"/>
      <c r="AUS10" s="200"/>
      <c r="AUT10" s="200"/>
      <c r="AUU10" s="200"/>
      <c r="AUV10" s="200"/>
      <c r="AUW10" s="200"/>
      <c r="AUX10" s="200"/>
      <c r="AUY10" s="200"/>
      <c r="AUZ10" s="200"/>
      <c r="AVA10" s="200"/>
      <c r="AVB10" s="200"/>
      <c r="AVC10" s="200"/>
      <c r="AVD10" s="200"/>
      <c r="AVE10" s="200"/>
      <c r="AVF10" s="200"/>
      <c r="AVG10" s="200"/>
      <c r="AVH10" s="200"/>
      <c r="AVI10" s="200"/>
      <c r="AVJ10" s="200"/>
      <c r="AVK10" s="200"/>
      <c r="AVL10" s="200"/>
      <c r="AVM10" s="200"/>
      <c r="AVN10" s="200"/>
      <c r="AVO10" s="200"/>
      <c r="AVP10" s="200"/>
      <c r="AVQ10" s="200"/>
      <c r="AVR10" s="200"/>
      <c r="AVS10" s="200"/>
      <c r="AVT10" s="200"/>
      <c r="AVU10" s="200"/>
      <c r="AVV10" s="200"/>
      <c r="AVW10" s="200"/>
      <c r="AVX10" s="200"/>
      <c r="AVY10" s="200"/>
      <c r="AVZ10" s="200"/>
      <c r="AWA10" s="200"/>
      <c r="AWB10" s="200"/>
      <c r="AWC10" s="200"/>
      <c r="AWD10" s="200"/>
      <c r="AWE10" s="200"/>
      <c r="AWF10" s="200"/>
      <c r="AWG10" s="200"/>
      <c r="AWH10" s="200"/>
      <c r="AWI10" s="200"/>
      <c r="AWJ10" s="200"/>
      <c r="AWK10" s="200"/>
      <c r="AWL10" s="200"/>
      <c r="AWM10" s="200"/>
      <c r="AWN10" s="200"/>
      <c r="AWO10" s="200"/>
      <c r="AWP10" s="200"/>
      <c r="AWQ10" s="200"/>
      <c r="AWR10" s="200"/>
      <c r="AWS10" s="200"/>
      <c r="AWT10" s="200"/>
      <c r="AWU10" s="200"/>
      <c r="AWV10" s="200"/>
      <c r="AWW10" s="200"/>
      <c r="AWX10" s="200"/>
      <c r="AWY10" s="200"/>
      <c r="AWZ10" s="200"/>
      <c r="AXA10" s="200"/>
      <c r="AXB10" s="200"/>
      <c r="AXC10" s="200"/>
      <c r="AXD10" s="200"/>
      <c r="AXE10" s="200"/>
      <c r="AXF10" s="200"/>
      <c r="AXG10" s="200"/>
      <c r="AXH10" s="200"/>
      <c r="AXI10" s="200"/>
      <c r="AXJ10" s="200"/>
      <c r="AXK10" s="200"/>
      <c r="AXL10" s="200"/>
      <c r="AXM10" s="200"/>
      <c r="AXN10" s="200"/>
      <c r="AXO10" s="200"/>
      <c r="AXP10" s="200"/>
      <c r="AXQ10" s="200"/>
      <c r="AXR10" s="200"/>
      <c r="AXS10" s="200"/>
      <c r="AXT10" s="200"/>
      <c r="AXU10" s="200"/>
      <c r="AXV10" s="200"/>
      <c r="AXW10" s="200"/>
      <c r="AXX10" s="200"/>
      <c r="AXY10" s="200"/>
      <c r="AXZ10" s="200"/>
      <c r="AYA10" s="200"/>
      <c r="AYB10" s="200"/>
      <c r="AYC10" s="200"/>
      <c r="AYD10" s="200"/>
      <c r="AYE10" s="200"/>
      <c r="AYF10" s="200"/>
      <c r="AYG10" s="200"/>
      <c r="AYH10" s="200"/>
      <c r="AYI10" s="200"/>
      <c r="AYJ10" s="200"/>
      <c r="AYK10" s="200"/>
      <c r="AYL10" s="200"/>
      <c r="AYM10" s="200"/>
      <c r="AYN10" s="200"/>
      <c r="AYO10" s="200"/>
      <c r="AYP10" s="200"/>
      <c r="AYQ10" s="200"/>
      <c r="AYR10" s="200"/>
      <c r="AYS10" s="200"/>
      <c r="AYT10" s="200"/>
      <c r="AYU10" s="200"/>
      <c r="AYV10" s="200"/>
      <c r="AYW10" s="200"/>
      <c r="AYX10" s="200"/>
      <c r="AYY10" s="200"/>
      <c r="AYZ10" s="200"/>
      <c r="AZA10" s="200"/>
      <c r="AZB10" s="200"/>
      <c r="AZC10" s="200"/>
      <c r="AZD10" s="200"/>
      <c r="AZE10" s="200"/>
      <c r="AZF10" s="200"/>
      <c r="AZG10" s="200"/>
      <c r="AZH10" s="200"/>
      <c r="AZI10" s="200"/>
      <c r="AZJ10" s="200"/>
      <c r="AZK10" s="200"/>
      <c r="AZL10" s="200"/>
      <c r="AZM10" s="200"/>
      <c r="AZN10" s="200"/>
      <c r="AZO10" s="200"/>
      <c r="AZP10" s="200"/>
      <c r="AZQ10" s="200"/>
      <c r="AZR10" s="200"/>
      <c r="AZS10" s="200"/>
      <c r="AZT10" s="200"/>
      <c r="AZU10" s="200"/>
      <c r="AZV10" s="200"/>
      <c r="AZW10" s="200"/>
      <c r="AZX10" s="200"/>
      <c r="AZY10" s="200"/>
      <c r="AZZ10" s="200"/>
      <c r="BAA10" s="200"/>
      <c r="BAB10" s="200"/>
      <c r="BAC10" s="200"/>
      <c r="BAD10" s="200"/>
      <c r="BAE10" s="200"/>
      <c r="BAF10" s="200"/>
      <c r="BAG10" s="200"/>
      <c r="BAH10" s="200"/>
      <c r="BAI10" s="200"/>
      <c r="BAJ10" s="200"/>
      <c r="BAK10" s="200"/>
      <c r="BAL10" s="200"/>
      <c r="BAM10" s="200"/>
      <c r="BAN10" s="200"/>
      <c r="BAO10" s="200"/>
      <c r="BAP10" s="200"/>
      <c r="BAQ10" s="200"/>
      <c r="BAR10" s="200"/>
      <c r="BAS10" s="200"/>
      <c r="BAT10" s="200"/>
      <c r="BAU10" s="200"/>
      <c r="BAV10" s="200"/>
      <c r="BAW10" s="200"/>
      <c r="BAX10" s="200"/>
      <c r="BAY10" s="200"/>
      <c r="BAZ10" s="200"/>
      <c r="BBA10" s="200"/>
      <c r="BBB10" s="200"/>
      <c r="BBC10" s="200"/>
      <c r="BBD10" s="200"/>
      <c r="BBE10" s="200"/>
      <c r="BBF10" s="200"/>
      <c r="BBG10" s="200"/>
      <c r="BBH10" s="200"/>
      <c r="BBI10" s="200"/>
      <c r="BBJ10" s="200"/>
      <c r="BBK10" s="200"/>
      <c r="BBL10" s="200"/>
      <c r="BBM10" s="200"/>
      <c r="BBN10" s="200"/>
      <c r="BBO10" s="200"/>
      <c r="BBP10" s="200"/>
      <c r="BBQ10" s="200"/>
      <c r="BBR10" s="200"/>
      <c r="BBS10" s="200"/>
      <c r="BBT10" s="200"/>
      <c r="BBU10" s="200"/>
      <c r="BBV10" s="200"/>
      <c r="BBW10" s="200"/>
      <c r="BBX10" s="200"/>
      <c r="BBY10" s="200"/>
      <c r="BBZ10" s="200"/>
      <c r="BCA10" s="200"/>
      <c r="BCB10" s="200"/>
      <c r="BCC10" s="200"/>
      <c r="BCD10" s="200"/>
      <c r="BCE10" s="200"/>
      <c r="BCF10" s="200"/>
      <c r="BCG10" s="200"/>
      <c r="BCH10" s="200"/>
      <c r="BCI10" s="200"/>
      <c r="BCJ10" s="200"/>
      <c r="BCK10" s="200"/>
      <c r="BCL10" s="200"/>
      <c r="BCM10" s="200"/>
      <c r="BCN10" s="200"/>
      <c r="BCO10" s="200"/>
      <c r="BCP10" s="200"/>
      <c r="BCQ10" s="200"/>
      <c r="BCR10" s="200"/>
      <c r="BCS10" s="200"/>
      <c r="BCT10" s="200"/>
      <c r="BCU10" s="200"/>
      <c r="BCV10" s="200"/>
      <c r="BCW10" s="200"/>
      <c r="BCX10" s="200"/>
      <c r="BCY10" s="200"/>
      <c r="BCZ10" s="200"/>
      <c r="BDA10" s="200"/>
      <c r="BDB10" s="200"/>
      <c r="BDC10" s="200"/>
      <c r="BDD10" s="200"/>
      <c r="BDE10" s="200"/>
      <c r="BDF10" s="200"/>
      <c r="BDG10" s="200"/>
      <c r="BDH10" s="200"/>
      <c r="BDI10" s="200"/>
      <c r="BDJ10" s="200"/>
      <c r="BDK10" s="200"/>
      <c r="BDL10" s="200"/>
      <c r="BDM10" s="200"/>
      <c r="BDN10" s="200"/>
      <c r="BDO10" s="200"/>
      <c r="BDP10" s="200"/>
      <c r="BDQ10" s="200"/>
      <c r="BDR10" s="200"/>
      <c r="BDS10" s="200"/>
      <c r="BDT10" s="200"/>
      <c r="BDU10" s="200"/>
      <c r="BDV10" s="200"/>
      <c r="BDW10" s="200"/>
      <c r="BDX10" s="200"/>
      <c r="BDY10" s="200"/>
      <c r="BDZ10" s="200"/>
      <c r="BEA10" s="200"/>
      <c r="BEB10" s="200"/>
      <c r="BEC10" s="200"/>
      <c r="BED10" s="200"/>
      <c r="BEE10" s="200"/>
      <c r="BEF10" s="200"/>
      <c r="BEG10" s="200"/>
      <c r="BEH10" s="200"/>
      <c r="BEI10" s="200"/>
      <c r="BEJ10" s="200"/>
      <c r="BEK10" s="200"/>
      <c r="BEL10" s="200"/>
      <c r="BEM10" s="200"/>
      <c r="BEN10" s="200"/>
      <c r="BEO10" s="200"/>
      <c r="BEP10" s="200"/>
      <c r="BEQ10" s="200"/>
      <c r="BER10" s="200"/>
      <c r="BES10" s="200"/>
      <c r="BET10" s="200"/>
      <c r="BEU10" s="200"/>
      <c r="BEV10" s="200"/>
      <c r="BEW10" s="200"/>
      <c r="BEX10" s="200"/>
      <c r="BEY10" s="200"/>
      <c r="BEZ10" s="200"/>
      <c r="BFA10" s="200"/>
      <c r="BFB10" s="200"/>
      <c r="BFC10" s="200"/>
      <c r="BFD10" s="200"/>
      <c r="BFE10" s="200"/>
      <c r="BFF10" s="200"/>
      <c r="BFG10" s="200"/>
      <c r="BFH10" s="200"/>
      <c r="BFI10" s="200"/>
      <c r="BFJ10" s="200"/>
      <c r="BFK10" s="200"/>
      <c r="BFL10" s="200"/>
      <c r="BFM10" s="200"/>
      <c r="BFN10" s="200"/>
      <c r="BFO10" s="200"/>
      <c r="BFP10" s="200"/>
      <c r="BFQ10" s="200"/>
      <c r="BFR10" s="200"/>
      <c r="BFS10" s="200"/>
      <c r="BFT10" s="200"/>
      <c r="BFU10" s="200"/>
      <c r="BFV10" s="200"/>
      <c r="BFW10" s="200"/>
      <c r="BFX10" s="200"/>
      <c r="BFY10" s="200"/>
      <c r="BFZ10" s="200"/>
      <c r="BGA10" s="200"/>
      <c r="BGB10" s="200"/>
      <c r="BGC10" s="200"/>
      <c r="BGD10" s="200"/>
      <c r="BGE10" s="200"/>
      <c r="BGF10" s="200"/>
      <c r="BGG10" s="200"/>
      <c r="BGH10" s="200"/>
      <c r="BGI10" s="200"/>
      <c r="BGJ10" s="200"/>
      <c r="BGK10" s="200"/>
      <c r="BGL10" s="200"/>
      <c r="BGM10" s="200"/>
      <c r="BGN10" s="200"/>
      <c r="BGO10" s="200"/>
      <c r="BGP10" s="200"/>
      <c r="BGQ10" s="200"/>
      <c r="BGR10" s="200"/>
      <c r="BGS10" s="200"/>
      <c r="BGT10" s="200"/>
      <c r="BGU10" s="200"/>
      <c r="BGV10" s="200"/>
      <c r="BGW10" s="200"/>
      <c r="BGX10" s="200"/>
      <c r="BGY10" s="200"/>
      <c r="BGZ10" s="200"/>
      <c r="BHA10" s="200"/>
      <c r="BHB10" s="200"/>
      <c r="BHC10" s="200"/>
      <c r="BHD10" s="200"/>
      <c r="BHE10" s="200"/>
      <c r="BHF10" s="200"/>
      <c r="BHG10" s="200"/>
      <c r="BHH10" s="200"/>
      <c r="BHI10" s="200"/>
      <c r="BHJ10" s="200"/>
      <c r="BHK10" s="200"/>
      <c r="BHL10" s="200"/>
      <c r="BHM10" s="200"/>
      <c r="BHN10" s="200"/>
      <c r="BHO10" s="200"/>
      <c r="BHP10" s="200"/>
      <c r="BHQ10" s="200"/>
      <c r="BHR10" s="200"/>
      <c r="BHS10" s="200"/>
      <c r="BHT10" s="200"/>
      <c r="BHU10" s="200"/>
      <c r="BHV10" s="200"/>
      <c r="BHW10" s="200"/>
      <c r="BHX10" s="200"/>
      <c r="BHY10" s="200"/>
      <c r="BHZ10" s="200"/>
      <c r="BIA10" s="200"/>
      <c r="BIB10" s="200"/>
      <c r="BIC10" s="200"/>
      <c r="BID10" s="200"/>
      <c r="BIE10" s="200"/>
      <c r="BIF10" s="200"/>
      <c r="BIG10" s="200"/>
      <c r="BIH10" s="200"/>
      <c r="BII10" s="200"/>
      <c r="BIJ10" s="200"/>
      <c r="BIK10" s="200"/>
      <c r="BIL10" s="200"/>
      <c r="BIM10" s="200"/>
      <c r="BIN10" s="200"/>
      <c r="BIO10" s="200"/>
      <c r="BIP10" s="200"/>
      <c r="BIQ10" s="200"/>
      <c r="BIR10" s="200"/>
      <c r="BIS10" s="200"/>
      <c r="BIT10" s="200"/>
      <c r="BIU10" s="200"/>
      <c r="BIV10" s="200"/>
      <c r="BIW10" s="200"/>
      <c r="BIX10" s="200"/>
      <c r="BIY10" s="200"/>
      <c r="BIZ10" s="200"/>
      <c r="BJA10" s="200"/>
      <c r="BJB10" s="200"/>
      <c r="BJC10" s="200"/>
      <c r="BJD10" s="200"/>
      <c r="BJE10" s="200"/>
      <c r="BJF10" s="200"/>
      <c r="BJG10" s="200"/>
      <c r="BJH10" s="200"/>
      <c r="BJI10" s="200"/>
      <c r="BJJ10" s="200"/>
      <c r="BJK10" s="200"/>
      <c r="BJL10" s="200"/>
      <c r="BJM10" s="200"/>
      <c r="BJN10" s="200"/>
      <c r="BJO10" s="200"/>
      <c r="BJP10" s="200"/>
      <c r="BJQ10" s="200"/>
      <c r="BJR10" s="200"/>
      <c r="BJS10" s="200"/>
      <c r="BJT10" s="200"/>
      <c r="BJU10" s="200"/>
      <c r="BJV10" s="200"/>
      <c r="BJW10" s="200"/>
      <c r="BJX10" s="200"/>
      <c r="BJY10" s="200"/>
      <c r="BJZ10" s="200"/>
      <c r="BKA10" s="200"/>
      <c r="BKB10" s="200"/>
      <c r="BKC10" s="200"/>
      <c r="BKD10" s="200"/>
      <c r="BKE10" s="200"/>
      <c r="BKF10" s="200"/>
      <c r="BKG10" s="200"/>
      <c r="BKH10" s="200"/>
      <c r="BKI10" s="200"/>
      <c r="BKJ10" s="200"/>
      <c r="BKK10" s="200"/>
      <c r="BKL10" s="200"/>
      <c r="BKM10" s="200"/>
      <c r="BKN10" s="200"/>
    </row>
    <row r="11" spans="1:1652" s="201" customFormat="1" ht="42" customHeight="1" outlineLevel="1" thickBot="1" x14ac:dyDescent="0.4">
      <c r="A11" s="40"/>
      <c r="B11" s="41"/>
      <c r="C11" s="42"/>
      <c r="D11" s="43"/>
      <c r="E11" s="43"/>
      <c r="F11" s="43"/>
      <c r="G11" s="44"/>
      <c r="H11" s="45" t="s">
        <v>441</v>
      </c>
      <c r="I11" s="46"/>
      <c r="J11" s="46"/>
      <c r="K11" s="47"/>
      <c r="L11" s="42"/>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0"/>
      <c r="DV11" s="200"/>
      <c r="DW11" s="200"/>
      <c r="DX11" s="200"/>
      <c r="DY11" s="200"/>
      <c r="DZ11" s="200"/>
      <c r="EA11" s="200"/>
      <c r="EB11" s="200"/>
      <c r="EC11" s="200"/>
      <c r="ED11" s="200"/>
      <c r="EE11" s="200"/>
      <c r="EF11" s="200"/>
      <c r="EG11" s="200"/>
      <c r="EH11" s="200"/>
      <c r="EI11" s="200"/>
      <c r="EJ11" s="200"/>
      <c r="EK11" s="200"/>
      <c r="EL11" s="200"/>
      <c r="EM11" s="200"/>
      <c r="EN11" s="200"/>
      <c r="EO11" s="200"/>
      <c r="EP11" s="200"/>
      <c r="EQ11" s="200"/>
      <c r="ER11" s="200"/>
      <c r="ES11" s="200"/>
      <c r="ET11" s="200"/>
      <c r="EU11" s="200"/>
      <c r="EV11" s="200"/>
      <c r="EW11" s="200"/>
      <c r="EX11" s="200"/>
      <c r="EY11" s="200"/>
      <c r="EZ11" s="200"/>
      <c r="FA11" s="200"/>
      <c r="FB11" s="200"/>
      <c r="FC11" s="200"/>
      <c r="FD11" s="200"/>
      <c r="FE11" s="200"/>
      <c r="FF11" s="200"/>
      <c r="FG11" s="200"/>
      <c r="FH11" s="200"/>
      <c r="FI11" s="200"/>
      <c r="FJ11" s="200"/>
      <c r="FK11" s="200"/>
      <c r="FL11" s="200"/>
      <c r="FM11" s="200"/>
      <c r="FN11" s="200"/>
      <c r="FO11" s="200"/>
      <c r="FP11" s="200"/>
      <c r="FQ11" s="200"/>
      <c r="FR11" s="200"/>
      <c r="FS11" s="200"/>
      <c r="FT11" s="200"/>
      <c r="FU11" s="200"/>
      <c r="FV11" s="200"/>
      <c r="FW11" s="200"/>
      <c r="FX11" s="200"/>
      <c r="FY11" s="200"/>
      <c r="FZ11" s="200"/>
      <c r="GA11" s="200"/>
      <c r="GB11" s="200"/>
      <c r="GC11" s="200"/>
      <c r="GD11" s="200"/>
      <c r="GE11" s="200"/>
      <c r="GF11" s="200"/>
      <c r="GG11" s="200"/>
      <c r="GH11" s="200"/>
      <c r="GI11" s="200"/>
      <c r="GJ11" s="200"/>
      <c r="GK11" s="200"/>
      <c r="GL11" s="200"/>
      <c r="GM11" s="200"/>
      <c r="GN11" s="200"/>
      <c r="GO11" s="200"/>
      <c r="GP11" s="200"/>
      <c r="GQ11" s="200"/>
      <c r="GR11" s="200"/>
      <c r="GS11" s="200"/>
      <c r="GT11" s="200"/>
      <c r="GU11" s="200"/>
      <c r="GV11" s="200"/>
      <c r="GW11" s="200"/>
      <c r="GX11" s="200"/>
      <c r="GY11" s="200"/>
      <c r="GZ11" s="200"/>
      <c r="HA11" s="200"/>
      <c r="HB11" s="200"/>
      <c r="HC11" s="200"/>
      <c r="HD11" s="200"/>
      <c r="HE11" s="200"/>
      <c r="HF11" s="200"/>
      <c r="HG11" s="200"/>
      <c r="HH11" s="200"/>
      <c r="HI11" s="200"/>
      <c r="HJ11" s="200"/>
      <c r="HK11" s="200"/>
      <c r="HL11" s="200"/>
      <c r="HM11" s="200"/>
      <c r="HN11" s="200"/>
      <c r="HO11" s="200"/>
      <c r="HP11" s="200"/>
      <c r="HQ11" s="200"/>
      <c r="HR11" s="200"/>
      <c r="HS11" s="200"/>
      <c r="HT11" s="200"/>
      <c r="HU11" s="200"/>
      <c r="HV11" s="200"/>
      <c r="HW11" s="200"/>
      <c r="HX11" s="200"/>
      <c r="HY11" s="200"/>
      <c r="HZ11" s="200"/>
      <c r="IA11" s="200"/>
      <c r="IB11" s="200"/>
      <c r="IC11" s="200"/>
      <c r="ID11" s="200"/>
      <c r="IE11" s="200"/>
      <c r="IF11" s="200"/>
      <c r="IG11" s="200"/>
      <c r="IH11" s="200"/>
      <c r="II11" s="200"/>
      <c r="IJ11" s="200"/>
      <c r="IK11" s="200"/>
      <c r="IL11" s="200"/>
      <c r="IM11" s="200"/>
      <c r="IN11" s="200"/>
      <c r="IO11" s="200"/>
      <c r="IP11" s="200"/>
      <c r="IQ11" s="200"/>
      <c r="IR11" s="200"/>
      <c r="IS11" s="200"/>
      <c r="IT11" s="200"/>
      <c r="IU11" s="200"/>
      <c r="IV11" s="200"/>
      <c r="IW11" s="200"/>
      <c r="IX11" s="200"/>
      <c r="IY11" s="200"/>
      <c r="IZ11" s="200"/>
      <c r="JA11" s="200"/>
      <c r="JB11" s="200"/>
      <c r="JC11" s="200"/>
      <c r="JD11" s="200"/>
      <c r="JE11" s="200"/>
      <c r="JF11" s="200"/>
      <c r="JG11" s="200"/>
      <c r="JH11" s="200"/>
      <c r="JI11" s="200"/>
      <c r="JJ11" s="200"/>
      <c r="JK11" s="200"/>
      <c r="JL11" s="200"/>
      <c r="JM11" s="200"/>
      <c r="JN11" s="200"/>
      <c r="JO11" s="200"/>
      <c r="JP11" s="200"/>
      <c r="JQ11" s="200"/>
      <c r="JR11" s="200"/>
      <c r="JS11" s="200"/>
      <c r="JT11" s="200"/>
      <c r="JU11" s="200"/>
      <c r="JV11" s="200"/>
      <c r="JW11" s="200"/>
      <c r="JX11" s="200"/>
      <c r="JY11" s="200"/>
      <c r="JZ11" s="200"/>
      <c r="KA11" s="200"/>
      <c r="KB11" s="200"/>
      <c r="KC11" s="200"/>
      <c r="KD11" s="200"/>
      <c r="KE11" s="200"/>
      <c r="KF11" s="200"/>
      <c r="KG11" s="200"/>
      <c r="KH11" s="200"/>
      <c r="KI11" s="200"/>
      <c r="KJ11" s="200"/>
      <c r="KK11" s="200"/>
      <c r="KL11" s="200"/>
      <c r="KM11" s="200"/>
      <c r="KN11" s="200"/>
      <c r="KO11" s="200"/>
      <c r="KP11" s="200"/>
      <c r="KQ11" s="200"/>
      <c r="KR11" s="200"/>
      <c r="KS11" s="200"/>
      <c r="KT11" s="200"/>
      <c r="KU11" s="200"/>
      <c r="KV11" s="200"/>
      <c r="KW11" s="200"/>
      <c r="KX11" s="200"/>
      <c r="KY11" s="200"/>
      <c r="KZ11" s="200"/>
      <c r="LA11" s="200"/>
      <c r="LB11" s="200"/>
      <c r="LC11" s="200"/>
      <c r="LD11" s="200"/>
      <c r="LE11" s="200"/>
      <c r="LF11" s="200"/>
      <c r="LG11" s="200"/>
      <c r="LH11" s="200"/>
      <c r="LI11" s="200"/>
      <c r="LJ11" s="200"/>
      <c r="LK11" s="200"/>
      <c r="LL11" s="200"/>
      <c r="LM11" s="200"/>
      <c r="LN11" s="200"/>
      <c r="LO11" s="200"/>
      <c r="LP11" s="200"/>
      <c r="LQ11" s="200"/>
      <c r="LR11" s="200"/>
      <c r="LS11" s="200"/>
      <c r="LT11" s="200"/>
      <c r="LU11" s="200"/>
      <c r="LV11" s="200"/>
      <c r="LW11" s="200"/>
      <c r="LX11" s="200"/>
      <c r="LY11" s="200"/>
      <c r="LZ11" s="200"/>
      <c r="MA11" s="200"/>
      <c r="MB11" s="200"/>
      <c r="MC11" s="200"/>
      <c r="MD11" s="200"/>
      <c r="ME11" s="200"/>
      <c r="MF11" s="200"/>
      <c r="MG11" s="200"/>
      <c r="MH11" s="200"/>
      <c r="MI11" s="200"/>
      <c r="MJ11" s="200"/>
      <c r="MK11" s="200"/>
      <c r="ML11" s="200"/>
      <c r="MM11" s="200"/>
      <c r="MN11" s="200"/>
      <c r="MO11" s="200"/>
      <c r="MP11" s="200"/>
      <c r="MQ11" s="200"/>
      <c r="MR11" s="200"/>
      <c r="MS11" s="200"/>
      <c r="MT11" s="200"/>
      <c r="MU11" s="200"/>
      <c r="MV11" s="200"/>
      <c r="MW11" s="200"/>
      <c r="MX11" s="200"/>
      <c r="MY11" s="200"/>
      <c r="MZ11" s="200"/>
      <c r="NA11" s="200"/>
      <c r="NB11" s="200"/>
      <c r="NC11" s="200"/>
      <c r="ND11" s="200"/>
      <c r="NE11" s="200"/>
      <c r="NF11" s="200"/>
      <c r="NG11" s="200"/>
      <c r="NH11" s="200"/>
      <c r="NI11" s="200"/>
      <c r="NJ11" s="200"/>
      <c r="NK11" s="200"/>
      <c r="NL11" s="200"/>
      <c r="NM11" s="200"/>
      <c r="NN11" s="200"/>
      <c r="NO11" s="200"/>
      <c r="NP11" s="200"/>
      <c r="NQ11" s="200"/>
      <c r="NR11" s="200"/>
      <c r="NS11" s="200"/>
      <c r="NT11" s="200"/>
      <c r="NU11" s="200"/>
      <c r="NV11" s="200"/>
      <c r="NW11" s="200"/>
      <c r="NX11" s="200"/>
      <c r="NY11" s="200"/>
      <c r="NZ11" s="200"/>
      <c r="OA11" s="200"/>
      <c r="OB11" s="200"/>
      <c r="OC11" s="200"/>
      <c r="OD11" s="200"/>
      <c r="OE11" s="200"/>
      <c r="OF11" s="200"/>
      <c r="OG11" s="200"/>
      <c r="OH11" s="200"/>
      <c r="OI11" s="200"/>
      <c r="OJ11" s="200"/>
      <c r="OK11" s="200"/>
      <c r="OL11" s="200"/>
      <c r="OM11" s="200"/>
      <c r="ON11" s="200"/>
      <c r="OO11" s="200"/>
      <c r="OP11" s="200"/>
      <c r="OQ11" s="200"/>
      <c r="OR11" s="200"/>
      <c r="OS11" s="200"/>
      <c r="OT11" s="200"/>
      <c r="OU11" s="200"/>
      <c r="OV11" s="200"/>
      <c r="OW11" s="200"/>
      <c r="OX11" s="200"/>
      <c r="OY11" s="200"/>
      <c r="OZ11" s="200"/>
      <c r="PA11" s="200"/>
      <c r="PB11" s="200"/>
      <c r="PC11" s="200"/>
      <c r="PD11" s="200"/>
      <c r="PE11" s="200"/>
      <c r="PF11" s="200"/>
      <c r="PG11" s="200"/>
      <c r="PH11" s="200"/>
      <c r="PI11" s="200"/>
      <c r="PJ11" s="200"/>
      <c r="PK11" s="200"/>
      <c r="PL11" s="200"/>
      <c r="PM11" s="200"/>
      <c r="PN11" s="200"/>
      <c r="PO11" s="200"/>
      <c r="PP11" s="200"/>
      <c r="PQ11" s="200"/>
      <c r="PR11" s="200"/>
      <c r="PS11" s="200"/>
      <c r="PT11" s="200"/>
      <c r="PU11" s="200"/>
      <c r="PV11" s="200"/>
      <c r="PW11" s="200"/>
      <c r="PX11" s="200"/>
      <c r="PY11" s="200"/>
      <c r="PZ11" s="200"/>
      <c r="QA11" s="200"/>
      <c r="QB11" s="200"/>
      <c r="QC11" s="200"/>
      <c r="QD11" s="200"/>
      <c r="QE11" s="200"/>
      <c r="QF11" s="200"/>
      <c r="QG11" s="200"/>
      <c r="QH11" s="200"/>
      <c r="QI11" s="200"/>
      <c r="QJ11" s="200"/>
      <c r="QK11" s="200"/>
      <c r="QL11" s="200"/>
      <c r="QM11" s="200"/>
      <c r="QN11" s="200"/>
      <c r="QO11" s="200"/>
      <c r="QP11" s="200"/>
      <c r="QQ11" s="200"/>
      <c r="QR11" s="200"/>
      <c r="QS11" s="200"/>
      <c r="QT11" s="200"/>
      <c r="QU11" s="200"/>
      <c r="QV11" s="200"/>
      <c r="QW11" s="200"/>
      <c r="QX11" s="200"/>
      <c r="QY11" s="200"/>
      <c r="QZ11" s="200"/>
      <c r="RA11" s="200"/>
      <c r="RB11" s="200"/>
      <c r="RC11" s="200"/>
      <c r="RD11" s="200"/>
      <c r="RE11" s="200"/>
      <c r="RF11" s="200"/>
      <c r="RG11" s="200"/>
      <c r="RH11" s="200"/>
      <c r="RI11" s="200"/>
      <c r="RJ11" s="200"/>
      <c r="RK11" s="200"/>
      <c r="RL11" s="200"/>
      <c r="RM11" s="200"/>
      <c r="RN11" s="200"/>
      <c r="RO11" s="200"/>
      <c r="RP11" s="200"/>
      <c r="RQ11" s="200"/>
      <c r="RR11" s="200"/>
      <c r="RS11" s="200"/>
      <c r="RT11" s="200"/>
      <c r="RU11" s="200"/>
      <c r="RV11" s="200"/>
      <c r="RW11" s="200"/>
      <c r="RX11" s="200"/>
      <c r="RY11" s="200"/>
      <c r="RZ11" s="200"/>
      <c r="SA11" s="200"/>
      <c r="SB11" s="200"/>
      <c r="SC11" s="200"/>
      <c r="SD11" s="200"/>
      <c r="SE11" s="200"/>
      <c r="SF11" s="200"/>
      <c r="SG11" s="200"/>
      <c r="SH11" s="200"/>
      <c r="SI11" s="200"/>
      <c r="SJ11" s="200"/>
      <c r="SK11" s="200"/>
      <c r="SL11" s="200"/>
      <c r="SM11" s="200"/>
      <c r="SN11" s="200"/>
      <c r="SO11" s="200"/>
      <c r="SP11" s="200"/>
      <c r="SQ11" s="200"/>
      <c r="SR11" s="200"/>
      <c r="SS11" s="200"/>
      <c r="ST11" s="200"/>
      <c r="SU11" s="200"/>
      <c r="SV11" s="200"/>
      <c r="SW11" s="200"/>
      <c r="SX11" s="200"/>
      <c r="SY11" s="200"/>
      <c r="SZ11" s="200"/>
      <c r="TA11" s="200"/>
      <c r="TB11" s="200"/>
      <c r="TC11" s="200"/>
      <c r="TD11" s="200"/>
      <c r="TE11" s="200"/>
      <c r="TF11" s="200"/>
      <c r="TG11" s="200"/>
      <c r="TH11" s="200"/>
      <c r="TI11" s="200"/>
      <c r="TJ11" s="200"/>
      <c r="TK11" s="200"/>
      <c r="TL11" s="200"/>
      <c r="TM11" s="200"/>
      <c r="TN11" s="200"/>
      <c r="TO11" s="200"/>
      <c r="TP11" s="200"/>
      <c r="TQ11" s="200"/>
      <c r="TR11" s="200"/>
      <c r="TS11" s="200"/>
      <c r="TT11" s="200"/>
      <c r="TU11" s="200"/>
      <c r="TV11" s="200"/>
      <c r="TW11" s="200"/>
      <c r="TX11" s="200"/>
      <c r="TY11" s="200"/>
      <c r="TZ11" s="200"/>
      <c r="UA11" s="200"/>
      <c r="UB11" s="200"/>
      <c r="UC11" s="200"/>
      <c r="UD11" s="200"/>
      <c r="UE11" s="200"/>
      <c r="UF11" s="200"/>
      <c r="UG11" s="200"/>
      <c r="UH11" s="200"/>
      <c r="UI11" s="200"/>
      <c r="UJ11" s="200"/>
      <c r="UK11" s="200"/>
      <c r="UL11" s="200"/>
      <c r="UM11" s="200"/>
      <c r="UN11" s="200"/>
      <c r="UO11" s="200"/>
      <c r="UP11" s="200"/>
      <c r="UQ11" s="200"/>
      <c r="UR11" s="200"/>
      <c r="US11" s="200"/>
      <c r="UT11" s="200"/>
      <c r="UU11" s="200"/>
      <c r="UV11" s="200"/>
      <c r="UW11" s="200"/>
      <c r="UX11" s="200"/>
      <c r="UY11" s="200"/>
      <c r="UZ11" s="200"/>
      <c r="VA11" s="200"/>
      <c r="VB11" s="200"/>
      <c r="VC11" s="200"/>
      <c r="VD11" s="200"/>
      <c r="VE11" s="200"/>
      <c r="VF11" s="200"/>
      <c r="VG11" s="200"/>
      <c r="VH11" s="200"/>
      <c r="VI11" s="200"/>
      <c r="VJ11" s="200"/>
      <c r="VK11" s="200"/>
      <c r="VL11" s="200"/>
      <c r="VM11" s="200"/>
      <c r="VN11" s="200"/>
      <c r="VO11" s="200"/>
      <c r="VP11" s="200"/>
      <c r="VQ11" s="200"/>
      <c r="VR11" s="200"/>
      <c r="VS11" s="200"/>
      <c r="VT11" s="200"/>
      <c r="VU11" s="200"/>
      <c r="VV11" s="200"/>
      <c r="VW11" s="200"/>
      <c r="VX11" s="200"/>
      <c r="VY11" s="200"/>
      <c r="VZ11" s="200"/>
      <c r="WA11" s="200"/>
      <c r="WB11" s="200"/>
      <c r="WC11" s="200"/>
      <c r="WD11" s="200"/>
      <c r="WE11" s="200"/>
      <c r="WF11" s="200"/>
      <c r="WG11" s="200"/>
      <c r="WH11" s="200"/>
      <c r="WI11" s="200"/>
      <c r="WJ11" s="200"/>
      <c r="WK11" s="200"/>
      <c r="WL11" s="200"/>
      <c r="WM11" s="200"/>
      <c r="WN11" s="200"/>
      <c r="WO11" s="200"/>
      <c r="WP11" s="200"/>
      <c r="WQ11" s="200"/>
      <c r="WR11" s="200"/>
      <c r="WS11" s="200"/>
      <c r="WT11" s="200"/>
      <c r="WU11" s="200"/>
      <c r="WV11" s="200"/>
      <c r="WW11" s="200"/>
      <c r="WX11" s="200"/>
      <c r="WY11" s="200"/>
      <c r="WZ11" s="200"/>
      <c r="XA11" s="200"/>
      <c r="XB11" s="200"/>
      <c r="XC11" s="200"/>
      <c r="XD11" s="200"/>
      <c r="XE11" s="200"/>
      <c r="XF11" s="200"/>
      <c r="XG11" s="200"/>
      <c r="XH11" s="200"/>
      <c r="XI11" s="200"/>
      <c r="XJ11" s="200"/>
      <c r="XK11" s="200"/>
      <c r="XL11" s="200"/>
      <c r="XM11" s="200"/>
      <c r="XN11" s="200"/>
      <c r="XO11" s="200"/>
      <c r="XP11" s="200"/>
      <c r="XQ11" s="200"/>
      <c r="XR11" s="200"/>
      <c r="XS11" s="200"/>
      <c r="XT11" s="200"/>
      <c r="XU11" s="200"/>
      <c r="XV11" s="200"/>
      <c r="XW11" s="200"/>
      <c r="XX11" s="200"/>
      <c r="XY11" s="200"/>
      <c r="XZ11" s="200"/>
      <c r="YA11" s="200"/>
      <c r="YB11" s="200"/>
      <c r="YC11" s="200"/>
      <c r="YD11" s="200"/>
      <c r="YE11" s="200"/>
      <c r="YF11" s="200"/>
      <c r="YG11" s="200"/>
      <c r="YH11" s="200"/>
      <c r="YI11" s="200"/>
      <c r="YJ11" s="200"/>
      <c r="YK11" s="200"/>
      <c r="YL11" s="200"/>
      <c r="YM11" s="200"/>
      <c r="YN11" s="200"/>
      <c r="YO11" s="200"/>
      <c r="YP11" s="200"/>
      <c r="YQ11" s="200"/>
      <c r="YR11" s="200"/>
      <c r="YS11" s="200"/>
      <c r="YT11" s="200"/>
      <c r="YU11" s="200"/>
      <c r="YV11" s="200"/>
      <c r="YW11" s="200"/>
      <c r="YX11" s="200"/>
      <c r="YY11" s="200"/>
      <c r="YZ11" s="200"/>
      <c r="ZA11" s="200"/>
      <c r="ZB11" s="200"/>
      <c r="ZC11" s="200"/>
      <c r="ZD11" s="200"/>
      <c r="ZE11" s="200"/>
      <c r="ZF11" s="200"/>
      <c r="ZG11" s="200"/>
      <c r="ZH11" s="200"/>
      <c r="ZI11" s="200"/>
      <c r="ZJ11" s="200"/>
      <c r="ZK11" s="200"/>
      <c r="ZL11" s="200"/>
      <c r="ZM11" s="200"/>
      <c r="ZN11" s="200"/>
      <c r="ZO11" s="200"/>
      <c r="ZP11" s="200"/>
      <c r="ZQ11" s="200"/>
      <c r="ZR11" s="200"/>
      <c r="ZS11" s="200"/>
      <c r="ZT11" s="200"/>
      <c r="ZU11" s="200"/>
      <c r="ZV11" s="200"/>
      <c r="ZW11" s="200"/>
      <c r="ZX11" s="200"/>
      <c r="ZY11" s="200"/>
      <c r="ZZ11" s="200"/>
      <c r="AAA11" s="200"/>
      <c r="AAB11" s="200"/>
      <c r="AAC11" s="200"/>
      <c r="AAD11" s="200"/>
      <c r="AAE11" s="200"/>
      <c r="AAF11" s="200"/>
      <c r="AAG11" s="200"/>
      <c r="AAH11" s="200"/>
      <c r="AAI11" s="200"/>
      <c r="AAJ11" s="200"/>
      <c r="AAK11" s="200"/>
      <c r="AAL11" s="200"/>
      <c r="AAM11" s="200"/>
      <c r="AAN11" s="200"/>
      <c r="AAO11" s="200"/>
      <c r="AAP11" s="200"/>
      <c r="AAQ11" s="200"/>
      <c r="AAR11" s="200"/>
      <c r="AAS11" s="200"/>
      <c r="AAT11" s="200"/>
      <c r="AAU11" s="200"/>
      <c r="AAV11" s="200"/>
      <c r="AAW11" s="200"/>
      <c r="AAX11" s="200"/>
      <c r="AAY11" s="200"/>
      <c r="AAZ11" s="200"/>
      <c r="ABA11" s="200"/>
      <c r="ABB11" s="200"/>
      <c r="ABC11" s="200"/>
      <c r="ABD11" s="200"/>
      <c r="ABE11" s="200"/>
      <c r="ABF11" s="200"/>
      <c r="ABG11" s="200"/>
      <c r="ABH11" s="200"/>
      <c r="ABI11" s="200"/>
      <c r="ABJ11" s="200"/>
      <c r="ABK11" s="200"/>
      <c r="ABL11" s="200"/>
      <c r="ABM11" s="200"/>
      <c r="ABN11" s="200"/>
      <c r="ABO11" s="200"/>
      <c r="ABP11" s="200"/>
      <c r="ABQ11" s="200"/>
      <c r="ABR11" s="200"/>
      <c r="ABS11" s="200"/>
      <c r="ABT11" s="200"/>
      <c r="ABU11" s="200"/>
      <c r="ABV11" s="200"/>
      <c r="ABW11" s="200"/>
      <c r="ABX11" s="200"/>
      <c r="ABY11" s="200"/>
      <c r="ABZ11" s="200"/>
      <c r="ACA11" s="200"/>
      <c r="ACB11" s="200"/>
      <c r="ACC11" s="200"/>
      <c r="ACD11" s="200"/>
      <c r="ACE11" s="200"/>
      <c r="ACF11" s="200"/>
      <c r="ACG11" s="200"/>
      <c r="ACH11" s="200"/>
      <c r="ACI11" s="200"/>
      <c r="ACJ11" s="200"/>
      <c r="ACK11" s="200"/>
      <c r="ACL11" s="200"/>
      <c r="ACM11" s="200"/>
      <c r="ACN11" s="200"/>
      <c r="ACO11" s="200"/>
      <c r="ACP11" s="200"/>
      <c r="ACQ11" s="200"/>
      <c r="ACR11" s="200"/>
      <c r="ACS11" s="200"/>
      <c r="ACT11" s="200"/>
      <c r="ACU11" s="200"/>
      <c r="ACV11" s="200"/>
      <c r="ACW11" s="200"/>
      <c r="ACX11" s="200"/>
      <c r="ACY11" s="200"/>
      <c r="ACZ11" s="200"/>
      <c r="ADA11" s="200"/>
      <c r="ADB11" s="200"/>
      <c r="ADC11" s="200"/>
      <c r="ADD11" s="200"/>
      <c r="ADE11" s="200"/>
      <c r="ADF11" s="200"/>
      <c r="ADG11" s="200"/>
      <c r="ADH11" s="200"/>
      <c r="ADI11" s="200"/>
      <c r="ADJ11" s="200"/>
      <c r="ADK11" s="200"/>
      <c r="ADL11" s="200"/>
      <c r="ADM11" s="200"/>
      <c r="ADN11" s="200"/>
      <c r="ADO11" s="200"/>
      <c r="ADP11" s="200"/>
      <c r="ADQ11" s="200"/>
      <c r="ADR11" s="200"/>
      <c r="ADS11" s="200"/>
      <c r="ADT11" s="200"/>
      <c r="ADU11" s="200"/>
      <c r="ADV11" s="200"/>
      <c r="ADW11" s="200"/>
      <c r="ADX11" s="200"/>
      <c r="ADY11" s="200"/>
      <c r="ADZ11" s="200"/>
      <c r="AEA11" s="200"/>
      <c r="AEB11" s="200"/>
      <c r="AEC11" s="200"/>
      <c r="AED11" s="200"/>
      <c r="AEE11" s="200"/>
      <c r="AEF11" s="200"/>
      <c r="AEG11" s="200"/>
      <c r="AEH11" s="200"/>
      <c r="AEI11" s="200"/>
      <c r="AEJ11" s="200"/>
      <c r="AEK11" s="200"/>
      <c r="AEL11" s="200"/>
      <c r="AEM11" s="200"/>
      <c r="AEN11" s="200"/>
      <c r="AEO11" s="200"/>
      <c r="AEP11" s="200"/>
      <c r="AEQ11" s="200"/>
      <c r="AER11" s="200"/>
      <c r="AES11" s="200"/>
      <c r="AET11" s="200"/>
      <c r="AEU11" s="200"/>
      <c r="AEV11" s="200"/>
      <c r="AEW11" s="200"/>
      <c r="AEX11" s="200"/>
      <c r="AEY11" s="200"/>
      <c r="AEZ11" s="200"/>
      <c r="AFA11" s="200"/>
      <c r="AFB11" s="200"/>
      <c r="AFC11" s="200"/>
      <c r="AFD11" s="200"/>
      <c r="AFE11" s="200"/>
      <c r="AFF11" s="200"/>
      <c r="AFG11" s="200"/>
      <c r="AFH11" s="200"/>
      <c r="AFI11" s="200"/>
      <c r="AFJ11" s="200"/>
      <c r="AFK11" s="200"/>
      <c r="AFL11" s="200"/>
      <c r="AFM11" s="200"/>
      <c r="AFN11" s="200"/>
      <c r="AFO11" s="200"/>
      <c r="AFP11" s="200"/>
      <c r="AFQ11" s="200"/>
      <c r="AFR11" s="200"/>
      <c r="AFS11" s="200"/>
      <c r="AFT11" s="200"/>
      <c r="AFU11" s="200"/>
      <c r="AFV11" s="200"/>
      <c r="AFW11" s="200"/>
      <c r="AFX11" s="200"/>
      <c r="AFY11" s="200"/>
      <c r="AFZ11" s="200"/>
      <c r="AGA11" s="200"/>
      <c r="AGB11" s="200"/>
      <c r="AGC11" s="200"/>
      <c r="AGD11" s="200"/>
      <c r="AGE11" s="200"/>
      <c r="AGF11" s="200"/>
      <c r="AGG11" s="200"/>
      <c r="AGH11" s="200"/>
      <c r="AGI11" s="200"/>
      <c r="AGJ11" s="200"/>
      <c r="AGK11" s="200"/>
      <c r="AGL11" s="200"/>
      <c r="AGM11" s="200"/>
      <c r="AGN11" s="200"/>
      <c r="AGO11" s="200"/>
      <c r="AGP11" s="200"/>
      <c r="AGQ11" s="200"/>
      <c r="AGR11" s="200"/>
      <c r="AGS11" s="200"/>
      <c r="AGT11" s="200"/>
      <c r="AGU11" s="200"/>
      <c r="AGV11" s="200"/>
      <c r="AGW11" s="200"/>
      <c r="AGX11" s="200"/>
      <c r="AGY11" s="200"/>
      <c r="AGZ11" s="200"/>
      <c r="AHA11" s="200"/>
      <c r="AHB11" s="200"/>
      <c r="AHC11" s="200"/>
      <c r="AHD11" s="200"/>
      <c r="AHE11" s="200"/>
      <c r="AHF11" s="200"/>
      <c r="AHG11" s="200"/>
      <c r="AHH11" s="200"/>
      <c r="AHI11" s="200"/>
      <c r="AHJ11" s="200"/>
      <c r="AHK11" s="200"/>
      <c r="AHL11" s="200"/>
      <c r="AHM11" s="200"/>
      <c r="AHN11" s="200"/>
      <c r="AHO11" s="200"/>
      <c r="AHP11" s="200"/>
      <c r="AHQ11" s="200"/>
      <c r="AHR11" s="200"/>
      <c r="AHS11" s="200"/>
      <c r="AHT11" s="200"/>
      <c r="AHU11" s="200"/>
      <c r="AHV11" s="200"/>
      <c r="AHW11" s="200"/>
      <c r="AHX11" s="200"/>
      <c r="AHY11" s="200"/>
      <c r="AHZ11" s="200"/>
      <c r="AIA11" s="200"/>
      <c r="AIB11" s="200"/>
      <c r="AIC11" s="200"/>
      <c r="AID11" s="200"/>
      <c r="AIE11" s="200"/>
      <c r="AIF11" s="200"/>
      <c r="AIG11" s="200"/>
      <c r="AIH11" s="200"/>
      <c r="AII11" s="200"/>
      <c r="AIJ11" s="200"/>
      <c r="AIK11" s="200"/>
      <c r="AIL11" s="200"/>
      <c r="AIM11" s="200"/>
      <c r="AIN11" s="200"/>
      <c r="AIO11" s="200"/>
      <c r="AIP11" s="200"/>
      <c r="AIQ11" s="200"/>
      <c r="AIR11" s="200"/>
      <c r="AIS11" s="200"/>
      <c r="AIT11" s="200"/>
      <c r="AIU11" s="200"/>
      <c r="AIV11" s="200"/>
      <c r="AIW11" s="200"/>
      <c r="AIX11" s="200"/>
      <c r="AIY11" s="200"/>
      <c r="AIZ11" s="200"/>
      <c r="AJA11" s="200"/>
      <c r="AJB11" s="200"/>
      <c r="AJC11" s="200"/>
      <c r="AJD11" s="200"/>
      <c r="AJE11" s="200"/>
      <c r="AJF11" s="200"/>
      <c r="AJG11" s="200"/>
      <c r="AJH11" s="200"/>
      <c r="AJI11" s="200"/>
      <c r="AJJ11" s="200"/>
      <c r="AJK11" s="200"/>
      <c r="AJL11" s="200"/>
      <c r="AJM11" s="200"/>
      <c r="AJN11" s="200"/>
      <c r="AJO11" s="200"/>
      <c r="AJP11" s="200"/>
      <c r="AJQ11" s="200"/>
      <c r="AJR11" s="200"/>
      <c r="AJS11" s="200"/>
      <c r="AJT11" s="200"/>
      <c r="AJU11" s="200"/>
      <c r="AJV11" s="200"/>
      <c r="AJW11" s="200"/>
      <c r="AJX11" s="200"/>
      <c r="AJY11" s="200"/>
      <c r="AJZ11" s="200"/>
      <c r="AKA11" s="200"/>
      <c r="AKB11" s="200"/>
      <c r="AKC11" s="200"/>
      <c r="AKD11" s="200"/>
      <c r="AKE11" s="200"/>
      <c r="AKF11" s="200"/>
      <c r="AKG11" s="200"/>
      <c r="AKH11" s="200"/>
      <c r="AKI11" s="200"/>
      <c r="AKJ11" s="200"/>
      <c r="AKK11" s="200"/>
      <c r="AKL11" s="200"/>
      <c r="AKM11" s="200"/>
      <c r="AKN11" s="200"/>
      <c r="AKO11" s="200"/>
      <c r="AKP11" s="200"/>
      <c r="AKQ11" s="200"/>
      <c r="AKR11" s="200"/>
      <c r="AKS11" s="200"/>
      <c r="AKT11" s="200"/>
      <c r="AKU11" s="200"/>
      <c r="AKV11" s="200"/>
      <c r="AKW11" s="200"/>
      <c r="AKX11" s="200"/>
      <c r="AKY11" s="200"/>
      <c r="AKZ11" s="200"/>
      <c r="ALA11" s="200"/>
      <c r="ALB11" s="200"/>
      <c r="ALC11" s="200"/>
      <c r="ALD11" s="200"/>
      <c r="ALE11" s="200"/>
      <c r="ALF11" s="200"/>
      <c r="ALG11" s="200"/>
      <c r="ALH11" s="200"/>
      <c r="ALI11" s="200"/>
      <c r="ALJ11" s="200"/>
      <c r="ALK11" s="200"/>
      <c r="ALL11" s="200"/>
      <c r="ALM11" s="200"/>
      <c r="ALN11" s="200"/>
      <c r="ALO11" s="200"/>
      <c r="ALP11" s="200"/>
      <c r="ALQ11" s="200"/>
      <c r="ALR11" s="200"/>
      <c r="ALS11" s="200"/>
      <c r="ALT11" s="200"/>
      <c r="ALU11" s="200"/>
      <c r="ALV11" s="200"/>
      <c r="ALW11" s="200"/>
      <c r="ALX11" s="200"/>
      <c r="ALY11" s="200"/>
      <c r="ALZ11" s="200"/>
      <c r="AMA11" s="200"/>
      <c r="AMB11" s="200"/>
      <c r="AMC11" s="200"/>
      <c r="AMD11" s="200"/>
      <c r="AME11" s="200"/>
      <c r="AMF11" s="200"/>
      <c r="AMG11" s="200"/>
      <c r="AMH11" s="200"/>
      <c r="AMI11" s="200"/>
      <c r="AMJ11" s="200"/>
      <c r="AMK11" s="200"/>
      <c r="AML11" s="200"/>
      <c r="AMM11" s="200"/>
      <c r="AMN11" s="200"/>
      <c r="AMO11" s="200"/>
      <c r="AMP11" s="200"/>
      <c r="AMQ11" s="200"/>
      <c r="AMR11" s="200"/>
      <c r="AMS11" s="200"/>
      <c r="AMT11" s="200"/>
      <c r="AMU11" s="200"/>
      <c r="AMV11" s="200"/>
      <c r="AMW11" s="200"/>
      <c r="AMX11" s="200"/>
      <c r="AMY11" s="200"/>
      <c r="AMZ11" s="200"/>
      <c r="ANA11" s="200"/>
      <c r="ANB11" s="200"/>
      <c r="ANC11" s="200"/>
      <c r="AND11" s="200"/>
      <c r="ANE11" s="200"/>
      <c r="ANF11" s="200"/>
      <c r="ANG11" s="200"/>
      <c r="ANH11" s="200"/>
      <c r="ANI11" s="200"/>
      <c r="ANJ11" s="200"/>
      <c r="ANK11" s="200"/>
      <c r="ANL11" s="200"/>
      <c r="ANM11" s="200"/>
      <c r="ANN11" s="200"/>
      <c r="ANO11" s="200"/>
      <c r="ANP11" s="200"/>
      <c r="ANQ11" s="200"/>
      <c r="ANR11" s="200"/>
      <c r="ANS11" s="200"/>
      <c r="ANT11" s="200"/>
      <c r="ANU11" s="200"/>
      <c r="ANV11" s="200"/>
      <c r="ANW11" s="200"/>
      <c r="ANX11" s="200"/>
      <c r="ANY11" s="200"/>
      <c r="ANZ11" s="200"/>
      <c r="AOA11" s="200"/>
      <c r="AOB11" s="200"/>
      <c r="AOC11" s="200"/>
      <c r="AOD11" s="200"/>
      <c r="AOE11" s="200"/>
      <c r="AOF11" s="200"/>
      <c r="AOG11" s="200"/>
      <c r="AOH11" s="200"/>
      <c r="AOI11" s="200"/>
      <c r="AOJ11" s="200"/>
      <c r="AOK11" s="200"/>
      <c r="AOL11" s="200"/>
      <c r="AOM11" s="200"/>
      <c r="AON11" s="200"/>
      <c r="AOO11" s="200"/>
      <c r="AOP11" s="200"/>
      <c r="AOQ11" s="200"/>
      <c r="AOR11" s="200"/>
      <c r="AOS11" s="200"/>
      <c r="AOT11" s="200"/>
      <c r="AOU11" s="200"/>
      <c r="AOV11" s="200"/>
      <c r="AOW11" s="200"/>
      <c r="AOX11" s="200"/>
      <c r="AOY11" s="200"/>
      <c r="AOZ11" s="200"/>
      <c r="APA11" s="200"/>
      <c r="APB11" s="200"/>
      <c r="APC11" s="200"/>
      <c r="APD11" s="200"/>
      <c r="APE11" s="200"/>
      <c r="APF11" s="200"/>
      <c r="APG11" s="200"/>
      <c r="APH11" s="200"/>
      <c r="API11" s="200"/>
      <c r="APJ11" s="200"/>
      <c r="APK11" s="200"/>
      <c r="APL11" s="200"/>
      <c r="APM11" s="200"/>
      <c r="APN11" s="200"/>
      <c r="APO11" s="200"/>
      <c r="APP11" s="200"/>
      <c r="APQ11" s="200"/>
      <c r="APR11" s="200"/>
      <c r="APS11" s="200"/>
      <c r="APT11" s="200"/>
      <c r="APU11" s="200"/>
      <c r="APV11" s="200"/>
      <c r="APW11" s="200"/>
      <c r="APX11" s="200"/>
      <c r="APY11" s="200"/>
      <c r="APZ11" s="200"/>
      <c r="AQA11" s="200"/>
      <c r="AQB11" s="200"/>
      <c r="AQC11" s="200"/>
      <c r="AQD11" s="200"/>
      <c r="AQE11" s="200"/>
      <c r="AQF11" s="200"/>
      <c r="AQG11" s="200"/>
      <c r="AQH11" s="200"/>
      <c r="AQI11" s="200"/>
      <c r="AQJ11" s="200"/>
      <c r="AQK11" s="200"/>
      <c r="AQL11" s="200"/>
      <c r="AQM11" s="200"/>
      <c r="AQN11" s="200"/>
      <c r="AQO11" s="200"/>
      <c r="AQP11" s="200"/>
      <c r="AQQ11" s="200"/>
      <c r="AQR11" s="200"/>
      <c r="AQS11" s="200"/>
      <c r="AQT11" s="200"/>
      <c r="AQU11" s="200"/>
      <c r="AQV11" s="200"/>
      <c r="AQW11" s="200"/>
      <c r="AQX11" s="200"/>
      <c r="AQY11" s="200"/>
      <c r="AQZ11" s="200"/>
      <c r="ARA11" s="200"/>
      <c r="ARB11" s="200"/>
      <c r="ARC11" s="200"/>
      <c r="ARD11" s="200"/>
      <c r="ARE11" s="200"/>
      <c r="ARF11" s="200"/>
      <c r="ARG11" s="200"/>
      <c r="ARH11" s="200"/>
      <c r="ARI11" s="200"/>
      <c r="ARJ11" s="200"/>
      <c r="ARK11" s="200"/>
      <c r="ARL11" s="200"/>
      <c r="ARM11" s="200"/>
      <c r="ARN11" s="200"/>
      <c r="ARO11" s="200"/>
      <c r="ARP11" s="200"/>
      <c r="ARQ11" s="200"/>
      <c r="ARR11" s="200"/>
      <c r="ARS11" s="200"/>
      <c r="ART11" s="200"/>
      <c r="ARU11" s="200"/>
      <c r="ARV11" s="200"/>
      <c r="ARW11" s="200"/>
      <c r="ARX11" s="200"/>
      <c r="ARY11" s="200"/>
      <c r="ARZ11" s="200"/>
      <c r="ASA11" s="200"/>
      <c r="ASB11" s="200"/>
      <c r="ASC11" s="200"/>
      <c r="ASD11" s="200"/>
      <c r="ASE11" s="200"/>
      <c r="ASF11" s="200"/>
      <c r="ASG11" s="200"/>
      <c r="ASH11" s="200"/>
      <c r="ASI11" s="200"/>
      <c r="ASJ11" s="200"/>
      <c r="ASK11" s="200"/>
      <c r="ASL11" s="200"/>
      <c r="ASM11" s="200"/>
      <c r="ASN11" s="200"/>
      <c r="ASO11" s="200"/>
      <c r="ASP11" s="200"/>
      <c r="ASQ11" s="200"/>
      <c r="ASR11" s="200"/>
      <c r="ASS11" s="200"/>
      <c r="AST11" s="200"/>
      <c r="ASU11" s="200"/>
      <c r="ASV11" s="200"/>
      <c r="ASW11" s="200"/>
      <c r="ASX11" s="200"/>
      <c r="ASY11" s="200"/>
      <c r="ASZ11" s="200"/>
      <c r="ATA11" s="200"/>
      <c r="ATB11" s="200"/>
      <c r="ATC11" s="200"/>
      <c r="ATD11" s="200"/>
      <c r="ATE11" s="200"/>
      <c r="ATF11" s="200"/>
      <c r="ATG11" s="200"/>
      <c r="ATH11" s="200"/>
      <c r="ATI11" s="200"/>
      <c r="ATJ11" s="200"/>
      <c r="ATK11" s="200"/>
      <c r="ATL11" s="200"/>
      <c r="ATM11" s="200"/>
      <c r="ATN11" s="200"/>
      <c r="ATO11" s="200"/>
      <c r="ATP11" s="200"/>
      <c r="ATQ11" s="200"/>
      <c r="ATR11" s="200"/>
      <c r="ATS11" s="200"/>
      <c r="ATT11" s="200"/>
      <c r="ATU11" s="200"/>
      <c r="ATV11" s="200"/>
      <c r="ATW11" s="200"/>
      <c r="ATX11" s="200"/>
      <c r="ATY11" s="200"/>
      <c r="ATZ11" s="200"/>
      <c r="AUA11" s="200"/>
      <c r="AUB11" s="200"/>
      <c r="AUC11" s="200"/>
      <c r="AUD11" s="200"/>
      <c r="AUE11" s="200"/>
      <c r="AUF11" s="200"/>
      <c r="AUG11" s="200"/>
      <c r="AUH11" s="200"/>
      <c r="AUI11" s="200"/>
      <c r="AUJ11" s="200"/>
      <c r="AUK11" s="200"/>
      <c r="AUL11" s="200"/>
      <c r="AUM11" s="200"/>
      <c r="AUN11" s="200"/>
      <c r="AUO11" s="200"/>
      <c r="AUP11" s="200"/>
      <c r="AUQ11" s="200"/>
      <c r="AUR11" s="200"/>
      <c r="AUS11" s="200"/>
      <c r="AUT11" s="200"/>
      <c r="AUU11" s="200"/>
      <c r="AUV11" s="200"/>
      <c r="AUW11" s="200"/>
      <c r="AUX11" s="200"/>
      <c r="AUY11" s="200"/>
      <c r="AUZ11" s="200"/>
      <c r="AVA11" s="200"/>
      <c r="AVB11" s="200"/>
      <c r="AVC11" s="200"/>
      <c r="AVD11" s="200"/>
      <c r="AVE11" s="200"/>
      <c r="AVF11" s="200"/>
      <c r="AVG11" s="200"/>
      <c r="AVH11" s="200"/>
      <c r="AVI11" s="200"/>
      <c r="AVJ11" s="200"/>
      <c r="AVK11" s="200"/>
      <c r="AVL11" s="200"/>
      <c r="AVM11" s="200"/>
      <c r="AVN11" s="200"/>
      <c r="AVO11" s="200"/>
      <c r="AVP11" s="200"/>
      <c r="AVQ11" s="200"/>
      <c r="AVR11" s="200"/>
      <c r="AVS11" s="200"/>
      <c r="AVT11" s="200"/>
      <c r="AVU11" s="200"/>
      <c r="AVV11" s="200"/>
      <c r="AVW11" s="200"/>
      <c r="AVX11" s="200"/>
      <c r="AVY11" s="200"/>
      <c r="AVZ11" s="200"/>
      <c r="AWA11" s="200"/>
      <c r="AWB11" s="200"/>
      <c r="AWC11" s="200"/>
      <c r="AWD11" s="200"/>
      <c r="AWE11" s="200"/>
      <c r="AWF11" s="200"/>
      <c r="AWG11" s="200"/>
      <c r="AWH11" s="200"/>
      <c r="AWI11" s="200"/>
      <c r="AWJ11" s="200"/>
      <c r="AWK11" s="200"/>
      <c r="AWL11" s="200"/>
      <c r="AWM11" s="200"/>
      <c r="AWN11" s="200"/>
      <c r="AWO11" s="200"/>
      <c r="AWP11" s="200"/>
      <c r="AWQ11" s="200"/>
      <c r="AWR11" s="200"/>
      <c r="AWS11" s="200"/>
      <c r="AWT11" s="200"/>
      <c r="AWU11" s="200"/>
      <c r="AWV11" s="200"/>
      <c r="AWW11" s="200"/>
      <c r="AWX11" s="200"/>
      <c r="AWY11" s="200"/>
      <c r="AWZ11" s="200"/>
      <c r="AXA11" s="200"/>
      <c r="AXB11" s="200"/>
      <c r="AXC11" s="200"/>
      <c r="AXD11" s="200"/>
      <c r="AXE11" s="200"/>
      <c r="AXF11" s="200"/>
      <c r="AXG11" s="200"/>
      <c r="AXH11" s="200"/>
      <c r="AXI11" s="200"/>
      <c r="AXJ11" s="200"/>
      <c r="AXK11" s="200"/>
      <c r="AXL11" s="200"/>
      <c r="AXM11" s="200"/>
      <c r="AXN11" s="200"/>
      <c r="AXO11" s="200"/>
      <c r="AXP11" s="200"/>
      <c r="AXQ11" s="200"/>
      <c r="AXR11" s="200"/>
      <c r="AXS11" s="200"/>
      <c r="AXT11" s="200"/>
      <c r="AXU11" s="200"/>
      <c r="AXV11" s="200"/>
      <c r="AXW11" s="200"/>
      <c r="AXX11" s="200"/>
      <c r="AXY11" s="200"/>
      <c r="AXZ11" s="200"/>
      <c r="AYA11" s="200"/>
      <c r="AYB11" s="200"/>
      <c r="AYC11" s="200"/>
      <c r="AYD11" s="200"/>
      <c r="AYE11" s="200"/>
      <c r="AYF11" s="200"/>
      <c r="AYG11" s="200"/>
      <c r="AYH11" s="200"/>
      <c r="AYI11" s="200"/>
      <c r="AYJ11" s="200"/>
      <c r="AYK11" s="200"/>
      <c r="AYL11" s="200"/>
      <c r="AYM11" s="200"/>
      <c r="AYN11" s="200"/>
      <c r="AYO11" s="200"/>
      <c r="AYP11" s="200"/>
      <c r="AYQ11" s="200"/>
      <c r="AYR11" s="200"/>
      <c r="AYS11" s="200"/>
      <c r="AYT11" s="200"/>
      <c r="AYU11" s="200"/>
      <c r="AYV11" s="200"/>
      <c r="AYW11" s="200"/>
      <c r="AYX11" s="200"/>
      <c r="AYY11" s="200"/>
      <c r="AYZ11" s="200"/>
      <c r="AZA11" s="200"/>
      <c r="AZB11" s="200"/>
      <c r="AZC11" s="200"/>
      <c r="AZD11" s="200"/>
      <c r="AZE11" s="200"/>
      <c r="AZF11" s="200"/>
      <c r="AZG11" s="200"/>
      <c r="AZH11" s="200"/>
      <c r="AZI11" s="200"/>
      <c r="AZJ11" s="200"/>
      <c r="AZK11" s="200"/>
      <c r="AZL11" s="200"/>
      <c r="AZM11" s="200"/>
      <c r="AZN11" s="200"/>
      <c r="AZO11" s="200"/>
      <c r="AZP11" s="200"/>
      <c r="AZQ11" s="200"/>
      <c r="AZR11" s="200"/>
      <c r="AZS11" s="200"/>
      <c r="AZT11" s="200"/>
      <c r="AZU11" s="200"/>
      <c r="AZV11" s="200"/>
      <c r="AZW11" s="200"/>
      <c r="AZX11" s="200"/>
      <c r="AZY11" s="200"/>
      <c r="AZZ11" s="200"/>
      <c r="BAA11" s="200"/>
      <c r="BAB11" s="200"/>
      <c r="BAC11" s="200"/>
      <c r="BAD11" s="200"/>
      <c r="BAE11" s="200"/>
      <c r="BAF11" s="200"/>
      <c r="BAG11" s="200"/>
      <c r="BAH11" s="200"/>
      <c r="BAI11" s="200"/>
      <c r="BAJ11" s="200"/>
      <c r="BAK11" s="200"/>
      <c r="BAL11" s="200"/>
      <c r="BAM11" s="200"/>
      <c r="BAN11" s="200"/>
      <c r="BAO11" s="200"/>
      <c r="BAP11" s="200"/>
      <c r="BAQ11" s="200"/>
      <c r="BAR11" s="200"/>
      <c r="BAS11" s="200"/>
      <c r="BAT11" s="200"/>
      <c r="BAU11" s="200"/>
      <c r="BAV11" s="200"/>
      <c r="BAW11" s="200"/>
      <c r="BAX11" s="200"/>
      <c r="BAY11" s="200"/>
      <c r="BAZ11" s="200"/>
      <c r="BBA11" s="200"/>
      <c r="BBB11" s="200"/>
      <c r="BBC11" s="200"/>
      <c r="BBD11" s="200"/>
      <c r="BBE11" s="200"/>
      <c r="BBF11" s="200"/>
      <c r="BBG11" s="200"/>
      <c r="BBH11" s="200"/>
      <c r="BBI11" s="200"/>
      <c r="BBJ11" s="200"/>
      <c r="BBK11" s="200"/>
      <c r="BBL11" s="200"/>
      <c r="BBM11" s="200"/>
      <c r="BBN11" s="200"/>
      <c r="BBO11" s="200"/>
      <c r="BBP11" s="200"/>
      <c r="BBQ11" s="200"/>
      <c r="BBR11" s="200"/>
      <c r="BBS11" s="200"/>
      <c r="BBT11" s="200"/>
      <c r="BBU11" s="200"/>
      <c r="BBV11" s="200"/>
      <c r="BBW11" s="200"/>
      <c r="BBX11" s="200"/>
      <c r="BBY11" s="200"/>
      <c r="BBZ11" s="200"/>
      <c r="BCA11" s="200"/>
      <c r="BCB11" s="200"/>
      <c r="BCC11" s="200"/>
      <c r="BCD11" s="200"/>
      <c r="BCE11" s="200"/>
      <c r="BCF11" s="200"/>
      <c r="BCG11" s="200"/>
      <c r="BCH11" s="200"/>
      <c r="BCI11" s="200"/>
      <c r="BCJ11" s="200"/>
      <c r="BCK11" s="200"/>
      <c r="BCL11" s="200"/>
      <c r="BCM11" s="200"/>
      <c r="BCN11" s="200"/>
      <c r="BCO11" s="200"/>
      <c r="BCP11" s="200"/>
      <c r="BCQ11" s="200"/>
      <c r="BCR11" s="200"/>
      <c r="BCS11" s="200"/>
      <c r="BCT11" s="200"/>
      <c r="BCU11" s="200"/>
      <c r="BCV11" s="200"/>
      <c r="BCW11" s="200"/>
      <c r="BCX11" s="200"/>
      <c r="BCY11" s="200"/>
      <c r="BCZ11" s="200"/>
      <c r="BDA11" s="200"/>
      <c r="BDB11" s="200"/>
      <c r="BDC11" s="200"/>
      <c r="BDD11" s="200"/>
      <c r="BDE11" s="200"/>
      <c r="BDF11" s="200"/>
      <c r="BDG11" s="200"/>
      <c r="BDH11" s="200"/>
      <c r="BDI11" s="200"/>
      <c r="BDJ11" s="200"/>
      <c r="BDK11" s="200"/>
      <c r="BDL11" s="200"/>
      <c r="BDM11" s="200"/>
      <c r="BDN11" s="200"/>
      <c r="BDO11" s="200"/>
      <c r="BDP11" s="200"/>
      <c r="BDQ11" s="200"/>
      <c r="BDR11" s="200"/>
      <c r="BDS11" s="200"/>
      <c r="BDT11" s="200"/>
      <c r="BDU11" s="200"/>
      <c r="BDV11" s="200"/>
      <c r="BDW11" s="200"/>
      <c r="BDX11" s="200"/>
      <c r="BDY11" s="200"/>
      <c r="BDZ11" s="200"/>
      <c r="BEA11" s="200"/>
      <c r="BEB11" s="200"/>
      <c r="BEC11" s="200"/>
      <c r="BED11" s="200"/>
      <c r="BEE11" s="200"/>
      <c r="BEF11" s="200"/>
      <c r="BEG11" s="200"/>
      <c r="BEH11" s="200"/>
      <c r="BEI11" s="200"/>
      <c r="BEJ11" s="200"/>
      <c r="BEK11" s="200"/>
      <c r="BEL11" s="200"/>
      <c r="BEM11" s="200"/>
      <c r="BEN11" s="200"/>
      <c r="BEO11" s="200"/>
      <c r="BEP11" s="200"/>
      <c r="BEQ11" s="200"/>
      <c r="BER11" s="200"/>
      <c r="BES11" s="200"/>
      <c r="BET11" s="200"/>
      <c r="BEU11" s="200"/>
      <c r="BEV11" s="200"/>
      <c r="BEW11" s="200"/>
      <c r="BEX11" s="200"/>
      <c r="BEY11" s="200"/>
      <c r="BEZ11" s="200"/>
      <c r="BFA11" s="200"/>
      <c r="BFB11" s="200"/>
      <c r="BFC11" s="200"/>
      <c r="BFD11" s="200"/>
      <c r="BFE11" s="200"/>
      <c r="BFF11" s="200"/>
      <c r="BFG11" s="200"/>
      <c r="BFH11" s="200"/>
      <c r="BFI11" s="200"/>
      <c r="BFJ11" s="200"/>
      <c r="BFK11" s="200"/>
      <c r="BFL11" s="200"/>
      <c r="BFM11" s="200"/>
      <c r="BFN11" s="200"/>
      <c r="BFO11" s="200"/>
      <c r="BFP11" s="200"/>
      <c r="BFQ11" s="200"/>
      <c r="BFR11" s="200"/>
      <c r="BFS11" s="200"/>
      <c r="BFT11" s="200"/>
      <c r="BFU11" s="200"/>
      <c r="BFV11" s="200"/>
      <c r="BFW11" s="200"/>
      <c r="BFX11" s="200"/>
      <c r="BFY11" s="200"/>
      <c r="BFZ11" s="200"/>
      <c r="BGA11" s="200"/>
      <c r="BGB11" s="200"/>
      <c r="BGC11" s="200"/>
      <c r="BGD11" s="200"/>
      <c r="BGE11" s="200"/>
      <c r="BGF11" s="200"/>
      <c r="BGG11" s="200"/>
      <c r="BGH11" s="200"/>
      <c r="BGI11" s="200"/>
      <c r="BGJ11" s="200"/>
      <c r="BGK11" s="200"/>
      <c r="BGL11" s="200"/>
      <c r="BGM11" s="200"/>
      <c r="BGN11" s="200"/>
      <c r="BGO11" s="200"/>
      <c r="BGP11" s="200"/>
      <c r="BGQ11" s="200"/>
      <c r="BGR11" s="200"/>
      <c r="BGS11" s="200"/>
      <c r="BGT11" s="200"/>
      <c r="BGU11" s="200"/>
      <c r="BGV11" s="200"/>
      <c r="BGW11" s="200"/>
      <c r="BGX11" s="200"/>
      <c r="BGY11" s="200"/>
      <c r="BGZ11" s="200"/>
      <c r="BHA11" s="200"/>
      <c r="BHB11" s="200"/>
      <c r="BHC11" s="200"/>
      <c r="BHD11" s="200"/>
      <c r="BHE11" s="200"/>
      <c r="BHF11" s="200"/>
      <c r="BHG11" s="200"/>
      <c r="BHH11" s="200"/>
      <c r="BHI11" s="200"/>
      <c r="BHJ11" s="200"/>
      <c r="BHK11" s="200"/>
      <c r="BHL11" s="200"/>
      <c r="BHM11" s="200"/>
      <c r="BHN11" s="200"/>
      <c r="BHO11" s="200"/>
      <c r="BHP11" s="200"/>
      <c r="BHQ11" s="200"/>
      <c r="BHR11" s="200"/>
      <c r="BHS11" s="200"/>
      <c r="BHT11" s="200"/>
      <c r="BHU11" s="200"/>
      <c r="BHV11" s="200"/>
      <c r="BHW11" s="200"/>
      <c r="BHX11" s="200"/>
      <c r="BHY11" s="200"/>
      <c r="BHZ11" s="200"/>
      <c r="BIA11" s="200"/>
      <c r="BIB11" s="200"/>
      <c r="BIC11" s="200"/>
      <c r="BID11" s="200"/>
      <c r="BIE11" s="200"/>
      <c r="BIF11" s="200"/>
      <c r="BIG11" s="200"/>
      <c r="BIH11" s="200"/>
      <c r="BII11" s="200"/>
      <c r="BIJ11" s="200"/>
      <c r="BIK11" s="200"/>
      <c r="BIL11" s="200"/>
      <c r="BIM11" s="200"/>
      <c r="BIN11" s="200"/>
      <c r="BIO11" s="200"/>
      <c r="BIP11" s="200"/>
      <c r="BIQ11" s="200"/>
      <c r="BIR11" s="200"/>
      <c r="BIS11" s="200"/>
      <c r="BIT11" s="200"/>
      <c r="BIU11" s="200"/>
      <c r="BIV11" s="200"/>
      <c r="BIW11" s="200"/>
      <c r="BIX11" s="200"/>
      <c r="BIY11" s="200"/>
      <c r="BIZ11" s="200"/>
      <c r="BJA11" s="200"/>
      <c r="BJB11" s="200"/>
      <c r="BJC11" s="200"/>
      <c r="BJD11" s="200"/>
      <c r="BJE11" s="200"/>
      <c r="BJF11" s="200"/>
      <c r="BJG11" s="200"/>
      <c r="BJH11" s="200"/>
      <c r="BJI11" s="200"/>
      <c r="BJJ11" s="200"/>
      <c r="BJK11" s="200"/>
      <c r="BJL11" s="200"/>
      <c r="BJM11" s="200"/>
      <c r="BJN11" s="200"/>
      <c r="BJO11" s="200"/>
      <c r="BJP11" s="200"/>
      <c r="BJQ11" s="200"/>
      <c r="BJR11" s="200"/>
      <c r="BJS11" s="200"/>
      <c r="BJT11" s="200"/>
      <c r="BJU11" s="200"/>
      <c r="BJV11" s="200"/>
      <c r="BJW11" s="200"/>
      <c r="BJX11" s="200"/>
      <c r="BJY11" s="200"/>
      <c r="BJZ11" s="200"/>
      <c r="BKA11" s="200"/>
      <c r="BKB11" s="200"/>
      <c r="BKC11" s="200"/>
      <c r="BKD11" s="200"/>
      <c r="BKE11" s="200"/>
      <c r="BKF11" s="200"/>
      <c r="BKG11" s="200"/>
      <c r="BKH11" s="200"/>
      <c r="BKI11" s="200"/>
      <c r="BKJ11" s="200"/>
      <c r="BKK11" s="200"/>
      <c r="BKL11" s="200"/>
      <c r="BKM11" s="200"/>
      <c r="BKN11" s="200"/>
    </row>
    <row r="12" spans="1:1652" s="199" customFormat="1" ht="11.4" outlineLevel="1" thickTop="1" x14ac:dyDescent="0.4">
      <c r="A12" s="48" t="s">
        <v>390</v>
      </c>
      <c r="B12" s="49" t="s">
        <v>30</v>
      </c>
      <c r="C12" s="50"/>
      <c r="D12" s="51" t="s">
        <v>30</v>
      </c>
      <c r="E12" s="52">
        <v>1</v>
      </c>
      <c r="F12" s="52">
        <v>1</v>
      </c>
      <c r="G12" s="53"/>
      <c r="H12" s="54" t="s">
        <v>244</v>
      </c>
      <c r="I12" s="55">
        <v>1</v>
      </c>
      <c r="J12" s="56">
        <v>1</v>
      </c>
      <c r="K12" s="57"/>
      <c r="L12" s="58"/>
    </row>
    <row r="13" spans="1:1652" s="199" customFormat="1" ht="30.75" customHeight="1" outlineLevel="1" x14ac:dyDescent="0.4">
      <c r="A13" s="59"/>
      <c r="B13" s="60" t="s">
        <v>243</v>
      </c>
      <c r="C13" s="61">
        <v>0.5</v>
      </c>
      <c r="D13" s="62" t="s">
        <v>46</v>
      </c>
      <c r="E13" s="63"/>
      <c r="F13" s="63"/>
      <c r="G13" s="64">
        <v>0.5</v>
      </c>
      <c r="H13" s="60" t="s">
        <v>46</v>
      </c>
      <c r="I13" s="63"/>
      <c r="J13" s="63"/>
      <c r="K13" s="65">
        <v>0.5</v>
      </c>
      <c r="L13" s="66"/>
    </row>
    <row r="14" spans="1:1652" s="199" customFormat="1" ht="20.399999999999999" outlineLevel="1" x14ac:dyDescent="0.4">
      <c r="A14" s="59"/>
      <c r="B14" s="60" t="s">
        <v>236</v>
      </c>
      <c r="C14" s="61">
        <v>0.5</v>
      </c>
      <c r="D14" s="62" t="s">
        <v>236</v>
      </c>
      <c r="E14" s="67"/>
      <c r="F14" s="67"/>
      <c r="G14" s="64">
        <v>0.5</v>
      </c>
      <c r="H14" s="60" t="s">
        <v>245</v>
      </c>
      <c r="I14" s="67"/>
      <c r="J14" s="67"/>
      <c r="K14" s="65">
        <v>0.5</v>
      </c>
      <c r="L14" s="66"/>
    </row>
    <row r="15" spans="1:1652" s="199" customFormat="1" ht="40.799999999999997" outlineLevel="1" x14ac:dyDescent="0.4">
      <c r="A15" s="59"/>
      <c r="B15" s="68" t="s">
        <v>42</v>
      </c>
      <c r="C15" s="61"/>
      <c r="D15" s="69" t="s">
        <v>32</v>
      </c>
      <c r="E15" s="70">
        <v>1</v>
      </c>
      <c r="F15" s="70">
        <v>1</v>
      </c>
      <c r="G15" s="64"/>
      <c r="H15" s="68" t="s">
        <v>442</v>
      </c>
      <c r="I15" s="70">
        <v>1</v>
      </c>
      <c r="J15" s="70">
        <v>1</v>
      </c>
      <c r="K15" s="71"/>
      <c r="L15" s="72"/>
    </row>
    <row r="16" spans="1:1652" s="199" customFormat="1" outlineLevel="1" x14ac:dyDescent="0.35">
      <c r="A16" s="59"/>
      <c r="B16" s="73"/>
      <c r="C16" s="61"/>
      <c r="D16" s="62" t="s">
        <v>433</v>
      </c>
      <c r="E16" s="74"/>
      <c r="F16" s="74"/>
      <c r="G16" s="64">
        <v>0</v>
      </c>
      <c r="H16" s="75" t="s">
        <v>434</v>
      </c>
      <c r="I16" s="67"/>
      <c r="J16" s="76"/>
      <c r="K16" s="77">
        <v>0</v>
      </c>
      <c r="L16" s="72"/>
    </row>
    <row r="17" spans="1:12" s="199" customFormat="1" ht="51" outlineLevel="1" x14ac:dyDescent="0.4">
      <c r="A17" s="59"/>
      <c r="B17" s="78"/>
      <c r="C17" s="61"/>
      <c r="D17" s="69" t="s">
        <v>392</v>
      </c>
      <c r="E17" s="79">
        <v>1</v>
      </c>
      <c r="F17" s="79">
        <v>1</v>
      </c>
      <c r="G17" s="64"/>
      <c r="H17" s="80" t="s">
        <v>391</v>
      </c>
      <c r="I17" s="70">
        <v>1</v>
      </c>
      <c r="J17" s="81">
        <v>1</v>
      </c>
      <c r="K17" s="82"/>
      <c r="L17" s="72"/>
    </row>
    <row r="18" spans="1:12" s="199" customFormat="1" outlineLevel="1" x14ac:dyDescent="0.35">
      <c r="A18" s="59"/>
      <c r="B18" s="78"/>
      <c r="C18" s="61"/>
      <c r="D18" s="62" t="s">
        <v>435</v>
      </c>
      <c r="E18" s="63">
        <v>1</v>
      </c>
      <c r="F18" s="63">
        <v>1</v>
      </c>
      <c r="G18" s="64">
        <v>0.5</v>
      </c>
      <c r="H18" s="83"/>
      <c r="I18" s="84"/>
      <c r="J18" s="84"/>
      <c r="K18" s="85"/>
      <c r="L18" s="86"/>
    </row>
    <row r="19" spans="1:12" s="199" customFormat="1" outlineLevel="1" x14ac:dyDescent="0.35">
      <c r="A19" s="59"/>
      <c r="B19" s="78"/>
      <c r="C19" s="61"/>
      <c r="D19" s="62" t="s">
        <v>443</v>
      </c>
      <c r="E19" s="63">
        <v>1</v>
      </c>
      <c r="F19" s="63"/>
      <c r="G19" s="64">
        <v>0</v>
      </c>
      <c r="H19" s="87"/>
      <c r="I19" s="88"/>
      <c r="J19" s="88"/>
      <c r="K19" s="89"/>
      <c r="L19" s="90"/>
    </row>
    <row r="20" spans="1:12" s="199" customFormat="1" ht="65.25" customHeight="1" outlineLevel="1" x14ac:dyDescent="0.4">
      <c r="A20" s="59"/>
      <c r="B20" s="78"/>
      <c r="C20" s="61"/>
      <c r="D20" s="62" t="s">
        <v>237</v>
      </c>
      <c r="E20" s="63"/>
      <c r="F20" s="63"/>
      <c r="G20" s="64">
        <v>0.5</v>
      </c>
      <c r="H20" s="91" t="s">
        <v>393</v>
      </c>
      <c r="I20" s="67"/>
      <c r="J20" s="67"/>
      <c r="K20" s="92">
        <v>0.5</v>
      </c>
      <c r="L20" s="58"/>
    </row>
    <row r="21" spans="1:12" s="199" customFormat="1" outlineLevel="1" x14ac:dyDescent="0.4">
      <c r="A21" s="59"/>
      <c r="B21" s="78"/>
      <c r="C21" s="61"/>
      <c r="D21" s="62" t="s">
        <v>238</v>
      </c>
      <c r="E21" s="63"/>
      <c r="F21" s="63"/>
      <c r="G21" s="64">
        <v>0.5</v>
      </c>
      <c r="H21" s="91"/>
      <c r="I21" s="76"/>
      <c r="J21" s="76"/>
      <c r="K21" s="93"/>
      <c r="L21" s="72"/>
    </row>
    <row r="22" spans="1:12" s="199" customFormat="1" outlineLevel="1" x14ac:dyDescent="0.4">
      <c r="A22" s="59"/>
      <c r="B22" s="78"/>
      <c r="C22" s="61"/>
      <c r="D22" s="62" t="s">
        <v>239</v>
      </c>
      <c r="E22" s="63"/>
      <c r="F22" s="63"/>
      <c r="G22" s="64">
        <v>1</v>
      </c>
      <c r="H22" s="94"/>
      <c r="I22" s="95"/>
      <c r="J22" s="96"/>
      <c r="K22" s="82"/>
      <c r="L22" s="97"/>
    </row>
    <row r="23" spans="1:12" s="199" customFormat="1" outlineLevel="1" x14ac:dyDescent="0.4">
      <c r="A23" s="59"/>
      <c r="B23" s="78"/>
      <c r="C23" s="61"/>
      <c r="D23" s="62" t="s">
        <v>240</v>
      </c>
      <c r="E23" s="63"/>
      <c r="F23" s="63"/>
      <c r="G23" s="64">
        <v>0.5</v>
      </c>
      <c r="H23" s="94"/>
      <c r="I23" s="98"/>
      <c r="J23" s="99"/>
      <c r="K23" s="100"/>
      <c r="L23" s="101"/>
    </row>
    <row r="24" spans="1:12" s="199" customFormat="1" outlineLevel="1" x14ac:dyDescent="0.4">
      <c r="A24" s="59"/>
      <c r="B24" s="78"/>
      <c r="C24" s="61"/>
      <c r="D24" s="62" t="s">
        <v>241</v>
      </c>
      <c r="E24" s="63"/>
      <c r="F24" s="63"/>
      <c r="G24" s="64">
        <v>1</v>
      </c>
      <c r="H24" s="94"/>
      <c r="I24" s="98"/>
      <c r="J24" s="99"/>
      <c r="K24" s="100"/>
      <c r="L24" s="101"/>
    </row>
    <row r="25" spans="1:12" s="199" customFormat="1" outlineLevel="1" x14ac:dyDescent="0.4">
      <c r="A25" s="59"/>
      <c r="B25" s="78"/>
      <c r="C25" s="61"/>
      <c r="D25" s="62" t="s">
        <v>394</v>
      </c>
      <c r="E25" s="67"/>
      <c r="F25" s="67"/>
      <c r="G25" s="64">
        <v>1</v>
      </c>
      <c r="H25" s="94"/>
      <c r="I25" s="98"/>
      <c r="J25" s="99"/>
      <c r="K25" s="100"/>
      <c r="L25" s="101"/>
    </row>
    <row r="26" spans="1:12" s="199" customFormat="1" ht="20.399999999999999" outlineLevel="1" x14ac:dyDescent="0.4">
      <c r="A26" s="102"/>
      <c r="B26" s="103" t="s">
        <v>33</v>
      </c>
      <c r="C26" s="104"/>
      <c r="D26" s="105" t="s">
        <v>418</v>
      </c>
      <c r="E26" s="106"/>
      <c r="F26" s="106"/>
      <c r="G26" s="106"/>
      <c r="H26" s="105" t="s">
        <v>418</v>
      </c>
      <c r="I26" s="106"/>
      <c r="J26" s="106"/>
      <c r="K26" s="107"/>
      <c r="L26" s="108"/>
    </row>
    <row r="27" spans="1:12" s="199" customFormat="1" outlineLevel="1" x14ac:dyDescent="0.4">
      <c r="A27" s="109" t="s">
        <v>34</v>
      </c>
      <c r="B27" s="110">
        <v>3</v>
      </c>
      <c r="C27" s="111"/>
      <c r="D27" s="112">
        <v>11</v>
      </c>
      <c r="E27" s="113"/>
      <c r="F27" s="114"/>
      <c r="G27" s="115"/>
      <c r="H27" s="116">
        <v>4</v>
      </c>
      <c r="I27" s="113"/>
      <c r="J27" s="113"/>
      <c r="K27" s="117"/>
      <c r="L27" s="111"/>
    </row>
    <row r="28" spans="1:12" s="199" customFormat="1" outlineLevel="1" x14ac:dyDescent="0.4">
      <c r="A28" s="118" t="s">
        <v>21</v>
      </c>
      <c r="B28" s="119"/>
      <c r="C28" s="120"/>
      <c r="D28" s="121">
        <f>(B27/D27)</f>
        <v>0.27272727272727271</v>
      </c>
      <c r="E28" s="122"/>
      <c r="F28" s="123"/>
      <c r="G28" s="124"/>
      <c r="H28" s="125">
        <f>B27/H27</f>
        <v>0.75</v>
      </c>
      <c r="I28" s="122"/>
      <c r="J28" s="122"/>
      <c r="K28" s="126"/>
      <c r="L28" s="120"/>
    </row>
    <row r="29" spans="1:12" s="199" customFormat="1" outlineLevel="1" x14ac:dyDescent="0.4">
      <c r="A29" s="109" t="s">
        <v>22</v>
      </c>
      <c r="B29" s="127"/>
      <c r="C29" s="128"/>
      <c r="D29" s="129">
        <f>(G29/D27)</f>
        <v>0.54545454545454541</v>
      </c>
      <c r="E29" s="130"/>
      <c r="F29" s="131"/>
      <c r="G29" s="132">
        <f>SUM(G4:G26)</f>
        <v>6</v>
      </c>
      <c r="H29" s="133">
        <f>(K29/H27)</f>
        <v>0.375</v>
      </c>
      <c r="I29" s="130"/>
      <c r="J29" s="130"/>
      <c r="K29" s="134">
        <f>SUM(K4:K26)</f>
        <v>1.5</v>
      </c>
      <c r="L29" s="128"/>
    </row>
    <row r="30" spans="1:12" s="199" customFormat="1" outlineLevel="1" x14ac:dyDescent="0.4">
      <c r="A30" s="135"/>
      <c r="B30" s="136"/>
      <c r="C30" s="137"/>
      <c r="D30" s="138" t="s">
        <v>23</v>
      </c>
      <c r="E30" s="139"/>
      <c r="F30" s="140"/>
      <c r="G30" s="141"/>
      <c r="H30" s="142" t="s">
        <v>23</v>
      </c>
      <c r="I30" s="139"/>
      <c r="J30" s="139"/>
      <c r="K30" s="143"/>
      <c r="L30" s="137"/>
    </row>
    <row r="31" spans="1:12" s="199" customFormat="1" outlineLevel="1" x14ac:dyDescent="0.4">
      <c r="A31" s="144" t="s">
        <v>414</v>
      </c>
      <c r="B31" s="145"/>
      <c r="C31" s="146"/>
      <c r="D31" s="147">
        <f>SUM(E12:E25)</f>
        <v>5</v>
      </c>
      <c r="E31" s="148"/>
      <c r="F31" s="149"/>
      <c r="G31" s="150"/>
      <c r="H31" s="147">
        <f>SUM(I12:I25)</f>
        <v>3</v>
      </c>
      <c r="I31" s="148"/>
      <c r="J31" s="148"/>
      <c r="K31" s="151"/>
      <c r="L31" s="146"/>
    </row>
    <row r="32" spans="1:12" s="199" customFormat="1" ht="12.3" outlineLevel="1" x14ac:dyDescent="0.4">
      <c r="A32" s="144" t="s">
        <v>413</v>
      </c>
      <c r="B32" s="152"/>
      <c r="C32" s="153"/>
      <c r="D32" s="154">
        <f>SUM(F12:F25)</f>
        <v>4</v>
      </c>
      <c r="E32" s="155"/>
      <c r="F32" s="155"/>
      <c r="G32" s="156"/>
      <c r="H32" s="154">
        <f>SUM(J12:J25)</f>
        <v>3</v>
      </c>
      <c r="I32" s="157"/>
      <c r="J32" s="157"/>
      <c r="K32" s="158"/>
      <c r="L32" s="153"/>
    </row>
    <row r="33" spans="1:12" s="199" customFormat="1" outlineLevel="1" x14ac:dyDescent="0.4">
      <c r="A33" s="159" t="s">
        <v>35</v>
      </c>
      <c r="B33" s="160"/>
      <c r="C33" s="161"/>
      <c r="D33" s="162">
        <v>2</v>
      </c>
      <c r="E33" s="163"/>
      <c r="F33" s="164"/>
      <c r="G33" s="165"/>
      <c r="H33" s="166">
        <v>1</v>
      </c>
      <c r="I33" s="163"/>
      <c r="J33" s="163"/>
      <c r="K33" s="167"/>
      <c r="L33" s="161"/>
    </row>
    <row r="34" spans="1:12" s="199" customFormat="1" outlineLevel="1" x14ac:dyDescent="0.4">
      <c r="A34" s="168" t="s">
        <v>37</v>
      </c>
      <c r="B34" s="169"/>
      <c r="C34" s="170"/>
      <c r="D34" s="171">
        <f>SUM(D28,D29)/2</f>
        <v>0.40909090909090906</v>
      </c>
      <c r="E34" s="172"/>
      <c r="F34" s="173"/>
      <c r="G34" s="174"/>
      <c r="H34" s="175">
        <f>SUM(H28,H29)/2</f>
        <v>0.5625</v>
      </c>
      <c r="I34" s="172"/>
      <c r="J34" s="172"/>
      <c r="K34" s="176"/>
      <c r="L34" s="170"/>
    </row>
    <row r="35" spans="1:12" s="199" customFormat="1" outlineLevel="1" x14ac:dyDescent="0.4">
      <c r="A35" s="177" t="s">
        <v>36</v>
      </c>
      <c r="B35" s="178"/>
      <c r="C35" s="179"/>
      <c r="D35" s="180"/>
      <c r="E35" s="181"/>
      <c r="F35" s="182"/>
      <c r="G35" s="183"/>
      <c r="H35" s="184">
        <f>(H34-D34)/D34</f>
        <v>0.37500000000000011</v>
      </c>
      <c r="I35" s="185"/>
      <c r="J35" s="185"/>
      <c r="K35" s="186"/>
      <c r="L35" s="187"/>
    </row>
    <row r="36" spans="1:12" s="199" customFormat="1" outlineLevel="1" x14ac:dyDescent="0.4">
      <c r="A36" s="188" t="s">
        <v>43</v>
      </c>
      <c r="B36" s="189"/>
      <c r="C36" s="190"/>
      <c r="D36" s="191"/>
      <c r="E36" s="192"/>
      <c r="F36" s="193"/>
      <c r="G36" s="194"/>
      <c r="H36" s="195"/>
      <c r="I36" s="192"/>
      <c r="J36" s="192"/>
      <c r="K36" s="196"/>
      <c r="L36" s="197"/>
    </row>
    <row r="37" spans="1:12" s="200" customFormat="1" outlineLevel="1" x14ac:dyDescent="0.4">
      <c r="A37" s="202"/>
      <c r="B37" s="203"/>
      <c r="C37" s="204"/>
      <c r="D37" s="205"/>
      <c r="E37" s="205"/>
      <c r="F37" s="205"/>
      <c r="G37" s="202"/>
      <c r="H37" s="206"/>
      <c r="I37" s="205"/>
      <c r="J37" s="205"/>
      <c r="K37" s="207"/>
      <c r="L37" s="208"/>
    </row>
    <row r="38" spans="1:12" s="200" customFormat="1" ht="11.4" outlineLevel="1" thickBot="1" x14ac:dyDescent="0.45">
      <c r="A38" s="202"/>
      <c r="B38" s="203"/>
      <c r="C38" s="204"/>
      <c r="D38" s="205"/>
      <c r="E38" s="205"/>
      <c r="F38" s="205"/>
      <c r="G38" s="202"/>
      <c r="H38" s="206"/>
      <c r="I38" s="205"/>
      <c r="J38" s="205"/>
      <c r="K38" s="207"/>
      <c r="L38" s="208"/>
    </row>
    <row r="39" spans="1:12" s="199" customFormat="1" ht="36" customHeight="1" collapsed="1" thickBot="1" x14ac:dyDescent="0.45">
      <c r="A39" s="755" t="s">
        <v>449</v>
      </c>
      <c r="B39" s="756"/>
      <c r="C39" s="673"/>
      <c r="D39" s="674"/>
      <c r="E39" s="674"/>
      <c r="F39" s="674"/>
      <c r="G39" s="675"/>
      <c r="H39" s="676"/>
      <c r="I39" s="674"/>
      <c r="J39" s="674"/>
      <c r="K39" s="677"/>
      <c r="L39" s="678"/>
    </row>
    <row r="40" spans="1:12" ht="20.399999999999999" hidden="1" outlineLevel="1" x14ac:dyDescent="0.35">
      <c r="A40" s="209"/>
      <c r="B40" s="210"/>
      <c r="C40" s="211"/>
      <c r="D40" s="212" t="s">
        <v>44</v>
      </c>
      <c r="E40" s="213"/>
      <c r="F40" s="213"/>
      <c r="G40" s="214"/>
      <c r="H40" s="215" t="s">
        <v>44</v>
      </c>
      <c r="I40" s="216"/>
      <c r="J40" s="216"/>
      <c r="K40" s="217"/>
      <c r="L40" s="218"/>
    </row>
    <row r="41" spans="1:12" ht="30.6" hidden="1" outlineLevel="1" x14ac:dyDescent="0.35">
      <c r="A41" s="219"/>
      <c r="B41" s="220"/>
      <c r="C41" s="221"/>
      <c r="D41" s="222" t="s">
        <v>45</v>
      </c>
      <c r="E41" s="223">
        <v>1</v>
      </c>
      <c r="F41" s="223">
        <v>1</v>
      </c>
      <c r="G41" s="224"/>
      <c r="H41" s="225" t="s">
        <v>444</v>
      </c>
      <c r="I41" s="79">
        <v>2</v>
      </c>
      <c r="J41" s="79">
        <v>2</v>
      </c>
      <c r="K41" s="226"/>
      <c r="L41" s="227"/>
    </row>
    <row r="42" spans="1:12" ht="30.6" hidden="1" outlineLevel="1" x14ac:dyDescent="0.35">
      <c r="A42" s="219"/>
      <c r="B42" s="220"/>
      <c r="C42" s="221"/>
      <c r="D42" s="228" t="s">
        <v>46</v>
      </c>
      <c r="E42" s="229"/>
      <c r="F42" s="229"/>
      <c r="G42" s="224">
        <v>0.5</v>
      </c>
      <c r="H42" s="230" t="s">
        <v>262</v>
      </c>
      <c r="I42" s="231"/>
      <c r="J42" s="231"/>
      <c r="K42" s="226">
        <v>0.5</v>
      </c>
      <c r="L42" s="227" t="s">
        <v>261</v>
      </c>
    </row>
    <row r="43" spans="1:12" ht="21.75" hidden="1" customHeight="1" outlineLevel="1" x14ac:dyDescent="0.35">
      <c r="A43" s="219"/>
      <c r="B43" s="220"/>
      <c r="C43" s="221"/>
      <c r="D43" s="228" t="s">
        <v>47</v>
      </c>
      <c r="E43" s="229"/>
      <c r="F43" s="229"/>
      <c r="G43" s="224">
        <v>0.5</v>
      </c>
      <c r="H43" s="230" t="s">
        <v>245</v>
      </c>
      <c r="I43" s="232"/>
      <c r="J43" s="233"/>
      <c r="K43" s="64">
        <v>0.5</v>
      </c>
      <c r="L43" s="227" t="s">
        <v>263</v>
      </c>
    </row>
    <row r="44" spans="1:12" ht="30.6" hidden="1" outlineLevel="1" x14ac:dyDescent="0.35">
      <c r="A44" s="219"/>
      <c r="B44" s="220"/>
      <c r="C44" s="221"/>
      <c r="D44" s="222" t="s">
        <v>48</v>
      </c>
      <c r="E44" s="223">
        <v>1</v>
      </c>
      <c r="F44" s="223">
        <v>1</v>
      </c>
      <c r="G44" s="224"/>
      <c r="H44" s="234"/>
      <c r="I44" s="235"/>
      <c r="J44" s="235"/>
      <c r="K44" s="236"/>
      <c r="L44" s="237"/>
    </row>
    <row r="45" spans="1:12" ht="51" hidden="1" outlineLevel="1" x14ac:dyDescent="0.35">
      <c r="A45" s="219"/>
      <c r="B45" s="220"/>
      <c r="C45" s="221"/>
      <c r="D45" s="228" t="s">
        <v>49</v>
      </c>
      <c r="E45" s="229"/>
      <c r="F45" s="229"/>
      <c r="G45" s="224">
        <v>0</v>
      </c>
      <c r="H45" s="238" t="s">
        <v>246</v>
      </c>
      <c r="I45" s="231"/>
      <c r="J45" s="231"/>
      <c r="K45" s="226">
        <v>0</v>
      </c>
      <c r="L45" s="227" t="s">
        <v>445</v>
      </c>
    </row>
    <row r="46" spans="1:12" ht="30.6" hidden="1" outlineLevel="1" x14ac:dyDescent="0.35">
      <c r="A46" s="219"/>
      <c r="B46" s="220"/>
      <c r="C46" s="221"/>
      <c r="D46" s="222" t="s">
        <v>50</v>
      </c>
      <c r="E46" s="223">
        <v>1</v>
      </c>
      <c r="F46" s="223">
        <v>1</v>
      </c>
      <c r="G46" s="224"/>
      <c r="H46" s="239" t="s">
        <v>254</v>
      </c>
      <c r="I46" s="240">
        <v>1</v>
      </c>
      <c r="J46" s="240">
        <v>1</v>
      </c>
      <c r="K46" s="241"/>
      <c r="L46" s="227"/>
    </row>
    <row r="47" spans="1:12" ht="61.2" hidden="1" outlineLevel="1" x14ac:dyDescent="0.35">
      <c r="A47" s="219"/>
      <c r="B47" s="220"/>
      <c r="C47" s="221"/>
      <c r="D47" s="228" t="s">
        <v>52</v>
      </c>
      <c r="E47" s="229">
        <v>1</v>
      </c>
      <c r="F47" s="229"/>
      <c r="G47" s="224">
        <v>0</v>
      </c>
      <c r="H47" s="242" t="s">
        <v>255</v>
      </c>
      <c r="I47" s="243"/>
      <c r="J47" s="243"/>
      <c r="K47" s="244">
        <v>0.5</v>
      </c>
      <c r="L47" s="245" t="s">
        <v>446</v>
      </c>
    </row>
    <row r="48" spans="1:12" hidden="1" outlineLevel="1" x14ac:dyDescent="0.35">
      <c r="A48" s="219"/>
      <c r="B48" s="220"/>
      <c r="C48" s="221"/>
      <c r="D48" s="246" t="s">
        <v>53</v>
      </c>
      <c r="E48" s="247"/>
      <c r="F48" s="247"/>
      <c r="G48" s="224">
        <v>0.5</v>
      </c>
      <c r="H48" s="248"/>
      <c r="I48" s="249"/>
      <c r="J48" s="249"/>
      <c r="K48" s="250"/>
      <c r="L48" s="251"/>
    </row>
    <row r="49" spans="1:12" hidden="1" outlineLevel="1" x14ac:dyDescent="0.35">
      <c r="A49" s="219"/>
      <c r="B49" s="220"/>
      <c r="C49" s="221"/>
      <c r="D49" s="246" t="s">
        <v>54</v>
      </c>
      <c r="E49" s="247"/>
      <c r="F49" s="247"/>
      <c r="G49" s="224">
        <v>1</v>
      </c>
      <c r="H49" s="248"/>
      <c r="I49" s="249"/>
      <c r="J49" s="249"/>
      <c r="K49" s="250"/>
      <c r="L49" s="251"/>
    </row>
    <row r="50" spans="1:12" hidden="1" outlineLevel="1" x14ac:dyDescent="0.35">
      <c r="A50" s="219"/>
      <c r="B50" s="220"/>
      <c r="C50" s="221"/>
      <c r="D50" s="246" t="s">
        <v>55</v>
      </c>
      <c r="E50" s="247"/>
      <c r="F50" s="247"/>
      <c r="G50" s="224">
        <v>0.5</v>
      </c>
      <c r="H50" s="248"/>
      <c r="I50" s="249"/>
      <c r="J50" s="249"/>
      <c r="K50" s="250"/>
      <c r="L50" s="251"/>
    </row>
    <row r="51" spans="1:12" hidden="1" outlineLevel="1" x14ac:dyDescent="0.35">
      <c r="A51" s="219"/>
      <c r="B51" s="220"/>
      <c r="C51" s="221"/>
      <c r="D51" s="246" t="s">
        <v>56</v>
      </c>
      <c r="E51" s="247"/>
      <c r="F51" s="247"/>
      <c r="G51" s="224">
        <v>1</v>
      </c>
      <c r="H51" s="248"/>
      <c r="I51" s="249"/>
      <c r="J51" s="249"/>
      <c r="K51" s="250"/>
      <c r="L51" s="251"/>
    </row>
    <row r="52" spans="1:12" hidden="1" outlineLevel="1" x14ac:dyDescent="0.35">
      <c r="A52" s="219"/>
      <c r="B52" s="220"/>
      <c r="C52" s="221"/>
      <c r="D52" s="246" t="s">
        <v>57</v>
      </c>
      <c r="E52" s="247"/>
      <c r="F52" s="247"/>
      <c r="G52" s="224">
        <v>0.5</v>
      </c>
      <c r="H52" s="248"/>
      <c r="I52" s="249"/>
      <c r="J52" s="249"/>
      <c r="K52" s="250"/>
      <c r="L52" s="251"/>
    </row>
    <row r="53" spans="1:12" hidden="1" outlineLevel="1" x14ac:dyDescent="0.35">
      <c r="A53" s="219"/>
      <c r="B53" s="220"/>
      <c r="C53" s="221"/>
      <c r="D53" s="246" t="s">
        <v>58</v>
      </c>
      <c r="E53" s="247"/>
      <c r="F53" s="247"/>
      <c r="G53" s="224">
        <v>0.5</v>
      </c>
      <c r="H53" s="248"/>
      <c r="I53" s="249"/>
      <c r="J53" s="249"/>
      <c r="K53" s="250"/>
      <c r="L53" s="251"/>
    </row>
    <row r="54" spans="1:12" ht="20.399999999999999" hidden="1" outlineLevel="1" x14ac:dyDescent="0.35">
      <c r="A54" s="219"/>
      <c r="B54" s="220"/>
      <c r="C54" s="221"/>
      <c r="D54" s="246" t="s">
        <v>59</v>
      </c>
      <c r="E54" s="247"/>
      <c r="F54" s="247"/>
      <c r="G54" s="224">
        <v>1</v>
      </c>
      <c r="H54" s="252"/>
      <c r="I54" s="253"/>
      <c r="J54" s="253"/>
      <c r="K54" s="254"/>
      <c r="L54" s="255"/>
    </row>
    <row r="55" spans="1:12" ht="61.2" hidden="1" outlineLevel="1" x14ac:dyDescent="0.35">
      <c r="A55" s="219"/>
      <c r="B55" s="220"/>
      <c r="C55" s="221"/>
      <c r="D55" s="222" t="s">
        <v>60</v>
      </c>
      <c r="E55" s="223">
        <v>1</v>
      </c>
      <c r="F55" s="223">
        <v>1</v>
      </c>
      <c r="G55" s="224"/>
      <c r="H55" s="256" t="s">
        <v>51</v>
      </c>
      <c r="I55" s="257">
        <v>1</v>
      </c>
      <c r="J55" s="257">
        <v>1</v>
      </c>
      <c r="K55" s="258"/>
      <c r="L55" s="259" t="s">
        <v>264</v>
      </c>
    </row>
    <row r="56" spans="1:12" ht="12.3" hidden="1" outlineLevel="1" x14ac:dyDescent="0.35">
      <c r="A56" s="219"/>
      <c r="B56" s="220"/>
      <c r="C56" s="221"/>
      <c r="D56" s="246" t="s">
        <v>61</v>
      </c>
      <c r="E56" s="247"/>
      <c r="F56" s="247"/>
      <c r="G56" s="224">
        <v>0.5</v>
      </c>
      <c r="H56" s="260" t="s">
        <v>256</v>
      </c>
      <c r="I56" s="261"/>
      <c r="J56" s="261"/>
      <c r="K56" s="262">
        <v>0.5</v>
      </c>
      <c r="L56" s="259" t="s">
        <v>263</v>
      </c>
    </row>
    <row r="57" spans="1:12" hidden="1" outlineLevel="1" x14ac:dyDescent="0.35">
      <c r="A57" s="219"/>
      <c r="B57" s="220"/>
      <c r="C57" s="221"/>
      <c r="D57" s="246" t="s">
        <v>62</v>
      </c>
      <c r="E57" s="247"/>
      <c r="F57" s="247"/>
      <c r="G57" s="224">
        <v>1</v>
      </c>
      <c r="H57" s="260" t="s">
        <v>257</v>
      </c>
      <c r="I57" s="261"/>
      <c r="J57" s="261"/>
      <c r="K57" s="263">
        <v>1</v>
      </c>
      <c r="L57" s="259" t="s">
        <v>263</v>
      </c>
    </row>
    <row r="58" spans="1:12" ht="20.399999999999999" hidden="1" outlineLevel="1" x14ac:dyDescent="0.35">
      <c r="A58" s="219"/>
      <c r="B58" s="220"/>
      <c r="C58" s="221"/>
      <c r="D58" s="246" t="s">
        <v>63</v>
      </c>
      <c r="E58" s="247"/>
      <c r="F58" s="247"/>
      <c r="G58" s="224">
        <v>0.5</v>
      </c>
      <c r="H58" s="260" t="s">
        <v>258</v>
      </c>
      <c r="I58" s="261"/>
      <c r="J58" s="261"/>
      <c r="K58" s="263">
        <v>0.5</v>
      </c>
      <c r="L58" s="259" t="s">
        <v>265</v>
      </c>
    </row>
    <row r="59" spans="1:12" ht="30.6" hidden="1" outlineLevel="1" x14ac:dyDescent="0.35">
      <c r="A59" s="219"/>
      <c r="B59" s="220"/>
      <c r="C59" s="221"/>
      <c r="D59" s="246" t="s">
        <v>437</v>
      </c>
      <c r="E59" s="247">
        <v>1</v>
      </c>
      <c r="F59" s="247">
        <v>1</v>
      </c>
      <c r="G59" s="224">
        <v>0</v>
      </c>
      <c r="H59" s="260" t="s">
        <v>259</v>
      </c>
      <c r="I59" s="261"/>
      <c r="J59" s="261"/>
      <c r="K59" s="263">
        <v>1</v>
      </c>
      <c r="L59" s="259"/>
    </row>
    <row r="60" spans="1:12" hidden="1" outlineLevel="1" x14ac:dyDescent="0.35">
      <c r="A60" s="219"/>
      <c r="B60" s="220"/>
      <c r="C60" s="221"/>
      <c r="D60" s="246" t="s">
        <v>64</v>
      </c>
      <c r="E60" s="247"/>
      <c r="F60" s="247"/>
      <c r="G60" s="224">
        <v>0.5</v>
      </c>
      <c r="H60" s="260" t="s">
        <v>260</v>
      </c>
      <c r="I60" s="261"/>
      <c r="J60" s="261"/>
      <c r="K60" s="263">
        <v>0.5</v>
      </c>
      <c r="L60" s="259" t="s">
        <v>263</v>
      </c>
    </row>
    <row r="61" spans="1:12" ht="30.6" hidden="1" outlineLevel="1" x14ac:dyDescent="0.35">
      <c r="A61" s="219"/>
      <c r="B61" s="220"/>
      <c r="C61" s="221"/>
      <c r="D61" s="246" t="s">
        <v>65</v>
      </c>
      <c r="E61" s="247"/>
      <c r="F61" s="247"/>
      <c r="G61" s="224">
        <v>0.5</v>
      </c>
      <c r="H61" s="264" t="s">
        <v>248</v>
      </c>
      <c r="I61" s="265"/>
      <c r="J61" s="265"/>
      <c r="K61" s="263"/>
      <c r="L61" s="259" t="s">
        <v>263</v>
      </c>
    </row>
    <row r="62" spans="1:12" ht="20.399999999999999" hidden="1" outlineLevel="1" x14ac:dyDescent="0.35">
      <c r="A62" s="219"/>
      <c r="B62" s="220"/>
      <c r="C62" s="221"/>
      <c r="D62" s="246" t="s">
        <v>66</v>
      </c>
      <c r="E62" s="247"/>
      <c r="F62" s="247"/>
      <c r="G62" s="224">
        <v>1</v>
      </c>
      <c r="H62" s="260" t="s">
        <v>266</v>
      </c>
      <c r="I62" s="261"/>
      <c r="J62" s="261"/>
      <c r="K62" s="263">
        <v>1</v>
      </c>
      <c r="L62" s="259" t="s">
        <v>263</v>
      </c>
    </row>
    <row r="63" spans="1:12" ht="102" hidden="1" outlineLevel="1" x14ac:dyDescent="0.35">
      <c r="A63" s="219"/>
      <c r="B63" s="220"/>
      <c r="C63" s="221"/>
      <c r="D63" s="246" t="s">
        <v>67</v>
      </c>
      <c r="E63" s="247"/>
      <c r="F63" s="247"/>
      <c r="G63" s="224">
        <v>1</v>
      </c>
      <c r="H63" s="264" t="s">
        <v>270</v>
      </c>
      <c r="I63" s="265"/>
      <c r="J63" s="265"/>
      <c r="K63" s="266"/>
      <c r="L63" s="259" t="s">
        <v>275</v>
      </c>
    </row>
    <row r="64" spans="1:12" ht="20.399999999999999" hidden="1" outlineLevel="1" x14ac:dyDescent="0.35">
      <c r="A64" s="219"/>
      <c r="B64" s="220"/>
      <c r="C64" s="221"/>
      <c r="D64" s="246" t="s">
        <v>68</v>
      </c>
      <c r="E64" s="247"/>
      <c r="F64" s="247"/>
      <c r="G64" s="224">
        <v>1</v>
      </c>
      <c r="H64" s="267"/>
      <c r="I64" s="268"/>
      <c r="J64" s="268"/>
      <c r="K64" s="269"/>
      <c r="L64" s="270"/>
    </row>
    <row r="65" spans="1:12" ht="20.399999999999999" hidden="1" outlineLevel="1" x14ac:dyDescent="0.35">
      <c r="A65" s="219"/>
      <c r="B65" s="220"/>
      <c r="C65" s="221"/>
      <c r="D65" s="246" t="s">
        <v>69</v>
      </c>
      <c r="E65" s="247"/>
      <c r="F65" s="247"/>
      <c r="G65" s="224">
        <v>1</v>
      </c>
      <c r="H65" s="271"/>
      <c r="I65" s="272"/>
      <c r="J65" s="272"/>
      <c r="K65" s="273"/>
      <c r="L65" s="274"/>
    </row>
    <row r="66" spans="1:12" hidden="1" outlineLevel="1" x14ac:dyDescent="0.35">
      <c r="A66" s="219"/>
      <c r="B66" s="220"/>
      <c r="C66" s="221"/>
      <c r="D66" s="246" t="s">
        <v>70</v>
      </c>
      <c r="E66" s="247">
        <v>1</v>
      </c>
      <c r="F66" s="247">
        <v>1</v>
      </c>
      <c r="G66" s="224">
        <v>0</v>
      </c>
      <c r="H66" s="271"/>
      <c r="I66" s="272"/>
      <c r="J66" s="272"/>
      <c r="K66" s="273"/>
      <c r="L66" s="274"/>
    </row>
    <row r="67" spans="1:12" hidden="1" outlineLevel="1" x14ac:dyDescent="0.35">
      <c r="A67" s="219"/>
      <c r="B67" s="220"/>
      <c r="C67" s="221"/>
      <c r="D67" s="246" t="s">
        <v>395</v>
      </c>
      <c r="E67" s="247"/>
      <c r="F67" s="247"/>
      <c r="G67" s="224">
        <v>0.5</v>
      </c>
      <c r="H67" s="271"/>
      <c r="I67" s="272"/>
      <c r="J67" s="272"/>
      <c r="K67" s="273"/>
      <c r="L67" s="274"/>
    </row>
    <row r="68" spans="1:12" hidden="1" outlineLevel="1" x14ac:dyDescent="0.35">
      <c r="A68" s="219"/>
      <c r="B68" s="220"/>
      <c r="C68" s="221"/>
      <c r="D68" s="246" t="s">
        <v>71</v>
      </c>
      <c r="E68" s="247"/>
      <c r="F68" s="247"/>
      <c r="G68" s="224">
        <v>0.5</v>
      </c>
      <c r="H68" s="271"/>
      <c r="I68" s="272"/>
      <c r="J68" s="272"/>
      <c r="K68" s="273"/>
      <c r="L68" s="274"/>
    </row>
    <row r="69" spans="1:12" ht="20.399999999999999" hidden="1" outlineLevel="1" x14ac:dyDescent="0.35">
      <c r="A69" s="219"/>
      <c r="B69" s="220"/>
      <c r="C69" s="221"/>
      <c r="D69" s="246" t="s">
        <v>72</v>
      </c>
      <c r="E69" s="247"/>
      <c r="F69" s="247"/>
      <c r="G69" s="224">
        <v>0.5</v>
      </c>
      <c r="H69" s="271"/>
      <c r="I69" s="272"/>
      <c r="J69" s="272"/>
      <c r="K69" s="273"/>
      <c r="L69" s="274"/>
    </row>
    <row r="70" spans="1:12" hidden="1" outlineLevel="1" x14ac:dyDescent="0.35">
      <c r="A70" s="219"/>
      <c r="B70" s="220"/>
      <c r="C70" s="221"/>
      <c r="D70" s="275" t="s">
        <v>73</v>
      </c>
      <c r="E70" s="276">
        <v>1</v>
      </c>
      <c r="F70" s="276"/>
      <c r="G70" s="224">
        <v>0</v>
      </c>
      <c r="H70" s="277"/>
      <c r="I70" s="278"/>
      <c r="J70" s="278"/>
      <c r="K70" s="279"/>
      <c r="L70" s="280"/>
    </row>
    <row r="71" spans="1:12" ht="20.399999999999999" hidden="1" outlineLevel="1" x14ac:dyDescent="0.35">
      <c r="A71" s="219"/>
      <c r="B71" s="220"/>
      <c r="C71" s="221"/>
      <c r="D71" s="275" t="s">
        <v>74</v>
      </c>
      <c r="E71" s="276"/>
      <c r="F71" s="276"/>
      <c r="G71" s="224">
        <v>0.5</v>
      </c>
      <c r="H71" s="277"/>
      <c r="I71" s="278"/>
      <c r="J71" s="278"/>
      <c r="K71" s="279"/>
      <c r="L71" s="280"/>
    </row>
    <row r="72" spans="1:12" ht="20.399999999999999" hidden="1" outlineLevel="1" x14ac:dyDescent="0.35">
      <c r="A72" s="219"/>
      <c r="B72" s="220"/>
      <c r="C72" s="221"/>
      <c r="D72" s="275" t="s">
        <v>447</v>
      </c>
      <c r="E72" s="276"/>
      <c r="F72" s="276"/>
      <c r="G72" s="224">
        <v>0.5</v>
      </c>
      <c r="H72" s="277"/>
      <c r="I72" s="278"/>
      <c r="J72" s="278"/>
      <c r="K72" s="279"/>
      <c r="L72" s="280"/>
    </row>
    <row r="73" spans="1:12" hidden="1" outlineLevel="1" x14ac:dyDescent="0.35">
      <c r="A73" s="219"/>
      <c r="B73" s="220"/>
      <c r="C73" s="221"/>
      <c r="D73" s="275" t="s">
        <v>75</v>
      </c>
      <c r="E73" s="276"/>
      <c r="F73" s="276"/>
      <c r="G73" s="224">
        <v>1</v>
      </c>
      <c r="H73" s="277"/>
      <c r="I73" s="278"/>
      <c r="J73" s="278"/>
      <c r="K73" s="279"/>
      <c r="L73" s="280"/>
    </row>
    <row r="74" spans="1:12" hidden="1" outlineLevel="1" x14ac:dyDescent="0.35">
      <c r="A74" s="219"/>
      <c r="B74" s="220"/>
      <c r="C74" s="221"/>
      <c r="D74" s="275" t="s">
        <v>76</v>
      </c>
      <c r="E74" s="276">
        <v>1</v>
      </c>
      <c r="F74" s="276"/>
      <c r="G74" s="224">
        <v>0</v>
      </c>
      <c r="H74" s="277"/>
      <c r="I74" s="278"/>
      <c r="J74" s="278"/>
      <c r="K74" s="279"/>
      <c r="L74" s="280"/>
    </row>
    <row r="75" spans="1:12" ht="20.399999999999999" hidden="1" outlineLevel="1" x14ac:dyDescent="0.35">
      <c r="A75" s="219"/>
      <c r="B75" s="220"/>
      <c r="C75" s="221"/>
      <c r="D75" s="246" t="s">
        <v>77</v>
      </c>
      <c r="E75" s="247"/>
      <c r="F75" s="247"/>
      <c r="G75" s="224">
        <v>0.5</v>
      </c>
      <c r="H75" s="281"/>
      <c r="I75" s="282"/>
      <c r="J75" s="282"/>
      <c r="K75" s="283"/>
      <c r="L75" s="284"/>
    </row>
    <row r="76" spans="1:12" hidden="1" outlineLevel="1" x14ac:dyDescent="0.35">
      <c r="A76" s="219"/>
      <c r="B76" s="220"/>
      <c r="C76" s="221"/>
      <c r="D76" s="246" t="s">
        <v>78</v>
      </c>
      <c r="E76" s="247"/>
      <c r="F76" s="247"/>
      <c r="G76" s="224">
        <v>1</v>
      </c>
      <c r="H76" s="260" t="s">
        <v>268</v>
      </c>
      <c r="I76" s="285"/>
      <c r="J76" s="285"/>
      <c r="K76" s="263">
        <v>0.5</v>
      </c>
      <c r="L76" s="259" t="s">
        <v>267</v>
      </c>
    </row>
    <row r="77" spans="1:12" ht="20.399999999999999" hidden="1" outlineLevel="1" x14ac:dyDescent="0.35">
      <c r="A77" s="219"/>
      <c r="B77" s="220"/>
      <c r="C77" s="221"/>
      <c r="D77" s="246" t="s">
        <v>79</v>
      </c>
      <c r="E77" s="247">
        <v>1</v>
      </c>
      <c r="F77" s="247"/>
      <c r="G77" s="224">
        <v>0</v>
      </c>
      <c r="H77" s="264" t="s">
        <v>269</v>
      </c>
      <c r="I77" s="265"/>
      <c r="J77" s="265"/>
      <c r="K77" s="263"/>
      <c r="L77" s="259" t="s">
        <v>267</v>
      </c>
    </row>
    <row r="78" spans="1:12" hidden="1" outlineLevel="1" x14ac:dyDescent="0.35">
      <c r="A78" s="219"/>
      <c r="B78" s="220"/>
      <c r="C78" s="221"/>
      <c r="D78" s="246" t="s">
        <v>80</v>
      </c>
      <c r="E78" s="247"/>
      <c r="F78" s="247"/>
      <c r="G78" s="224">
        <v>0.5</v>
      </c>
      <c r="H78" s="286"/>
      <c r="I78" s="287"/>
      <c r="J78" s="287"/>
      <c r="K78" s="288"/>
      <c r="L78" s="289"/>
    </row>
    <row r="79" spans="1:12" ht="20.399999999999999" hidden="1" outlineLevel="1" x14ac:dyDescent="0.35">
      <c r="A79" s="219"/>
      <c r="B79" s="220"/>
      <c r="C79" s="221"/>
      <c r="D79" s="222" t="s">
        <v>81</v>
      </c>
      <c r="E79" s="223"/>
      <c r="F79" s="223"/>
      <c r="G79" s="224"/>
      <c r="H79" s="248"/>
      <c r="I79" s="249"/>
      <c r="J79" s="249"/>
      <c r="K79" s="250"/>
      <c r="L79" s="251"/>
    </row>
    <row r="80" spans="1:12" hidden="1" outlineLevel="1" x14ac:dyDescent="0.35">
      <c r="A80" s="219"/>
      <c r="B80" s="220"/>
      <c r="C80" s="221"/>
      <c r="D80" s="246" t="s">
        <v>82</v>
      </c>
      <c r="E80" s="247"/>
      <c r="F80" s="247"/>
      <c r="G80" s="224">
        <v>1</v>
      </c>
      <c r="H80" s="248"/>
      <c r="I80" s="249"/>
      <c r="J80" s="249"/>
      <c r="K80" s="250"/>
      <c r="L80" s="251"/>
    </row>
    <row r="81" spans="1:12" hidden="1" outlineLevel="1" x14ac:dyDescent="0.35">
      <c r="A81" s="219"/>
      <c r="B81" s="220"/>
      <c r="C81" s="221"/>
      <c r="D81" s="222" t="s">
        <v>83</v>
      </c>
      <c r="E81" s="223"/>
      <c r="F81" s="223"/>
      <c r="G81" s="224"/>
      <c r="H81" s="290"/>
      <c r="I81" s="291"/>
      <c r="J81" s="291"/>
      <c r="K81" s="292"/>
      <c r="L81" s="293"/>
    </row>
    <row r="82" spans="1:12" ht="40.799999999999997" hidden="1" outlineLevel="1" x14ac:dyDescent="0.35">
      <c r="A82" s="219"/>
      <c r="B82" s="220"/>
      <c r="C82" s="221"/>
      <c r="D82" s="246" t="s">
        <v>84</v>
      </c>
      <c r="E82" s="247">
        <v>1</v>
      </c>
      <c r="F82" s="247"/>
      <c r="G82" s="224">
        <v>0</v>
      </c>
      <c r="H82" s="260" t="s">
        <v>271</v>
      </c>
      <c r="I82" s="285">
        <v>1</v>
      </c>
      <c r="J82" s="285"/>
      <c r="K82" s="263">
        <v>0</v>
      </c>
      <c r="L82" s="259" t="s">
        <v>272</v>
      </c>
    </row>
    <row r="83" spans="1:12" hidden="1" outlineLevel="1" x14ac:dyDescent="0.35">
      <c r="A83" s="219"/>
      <c r="B83" s="220"/>
      <c r="C83" s="221"/>
      <c r="D83" s="246" t="s">
        <v>85</v>
      </c>
      <c r="E83" s="247">
        <v>1</v>
      </c>
      <c r="F83" s="247"/>
      <c r="G83" s="224">
        <v>0</v>
      </c>
      <c r="H83" s="294"/>
      <c r="I83" s="295"/>
      <c r="J83" s="295"/>
      <c r="K83" s="285"/>
      <c r="L83" s="296"/>
    </row>
    <row r="84" spans="1:12" ht="20.399999999999999" hidden="1" outlineLevel="1" x14ac:dyDescent="0.35">
      <c r="A84" s="219"/>
      <c r="B84" s="220"/>
      <c r="C84" s="221"/>
      <c r="D84" s="246" t="s">
        <v>86</v>
      </c>
      <c r="E84" s="247"/>
      <c r="F84" s="247"/>
      <c r="G84" s="224">
        <v>0.5</v>
      </c>
      <c r="H84" s="260" t="s">
        <v>273</v>
      </c>
      <c r="I84" s="261"/>
      <c r="J84" s="261"/>
      <c r="K84" s="263">
        <v>0.5</v>
      </c>
      <c r="L84" s="259" t="s">
        <v>263</v>
      </c>
    </row>
    <row r="85" spans="1:12" ht="20.399999999999999" hidden="1" outlineLevel="1" x14ac:dyDescent="0.35">
      <c r="A85" s="219"/>
      <c r="B85" s="297"/>
      <c r="C85" s="298"/>
      <c r="D85" s="299" t="s">
        <v>87</v>
      </c>
      <c r="E85" s="300"/>
      <c r="F85" s="300"/>
      <c r="G85" s="301">
        <v>0.5</v>
      </c>
      <c r="H85" s="302" t="s">
        <v>274</v>
      </c>
      <c r="I85" s="303"/>
      <c r="J85" s="303"/>
      <c r="K85" s="304">
        <v>0.5</v>
      </c>
      <c r="L85" s="305" t="s">
        <v>263</v>
      </c>
    </row>
    <row r="86" spans="1:12" s="199" customFormat="1" hidden="1" outlineLevel="1" x14ac:dyDescent="0.4">
      <c r="A86" s="306" t="s">
        <v>34</v>
      </c>
      <c r="B86" s="307">
        <v>11</v>
      </c>
      <c r="C86" s="308"/>
      <c r="D86" s="309">
        <v>39</v>
      </c>
      <c r="E86" s="310"/>
      <c r="F86" s="311"/>
      <c r="G86" s="312"/>
      <c r="H86" s="313">
        <v>14</v>
      </c>
      <c r="I86" s="310"/>
      <c r="J86" s="310"/>
      <c r="K86" s="314"/>
      <c r="L86" s="308"/>
    </row>
    <row r="87" spans="1:12" s="199" customFormat="1" hidden="1" outlineLevel="1" x14ac:dyDescent="0.4">
      <c r="A87" s="118" t="s">
        <v>21</v>
      </c>
      <c r="B87" s="315"/>
      <c r="C87" s="120"/>
      <c r="D87" s="121">
        <f>(B86/D86)</f>
        <v>0.28205128205128205</v>
      </c>
      <c r="E87" s="122"/>
      <c r="F87" s="123"/>
      <c r="G87" s="124"/>
      <c r="H87" s="125">
        <f>B86/H86</f>
        <v>0.7857142857142857</v>
      </c>
      <c r="I87" s="122"/>
      <c r="J87" s="122"/>
      <c r="K87" s="126"/>
      <c r="L87" s="120"/>
    </row>
    <row r="88" spans="1:12" s="199" customFormat="1" hidden="1" outlineLevel="1" x14ac:dyDescent="0.4">
      <c r="A88" s="109" t="s">
        <v>22</v>
      </c>
      <c r="B88" s="316"/>
      <c r="C88" s="128"/>
      <c r="D88" s="129">
        <f>(G88/D86)</f>
        <v>0.52564102564102566</v>
      </c>
      <c r="E88" s="130"/>
      <c r="F88" s="131"/>
      <c r="G88" s="132">
        <f>SUM(G40:G85)</f>
        <v>20.5</v>
      </c>
      <c r="H88" s="133">
        <f>(K88/H86)</f>
        <v>0.5357142857142857</v>
      </c>
      <c r="I88" s="130"/>
      <c r="J88" s="130"/>
      <c r="K88" s="134">
        <f>SUM(K40:K85)</f>
        <v>7.5</v>
      </c>
      <c r="L88" s="128"/>
    </row>
    <row r="89" spans="1:12" s="199" customFormat="1" hidden="1" outlineLevel="1" x14ac:dyDescent="0.4">
      <c r="A89" s="135"/>
      <c r="B89" s="317"/>
      <c r="C89" s="137"/>
      <c r="D89" s="138" t="s">
        <v>23</v>
      </c>
      <c r="E89" s="139"/>
      <c r="F89" s="140"/>
      <c r="G89" s="141"/>
      <c r="H89" s="142" t="s">
        <v>23</v>
      </c>
      <c r="I89" s="139"/>
      <c r="J89" s="139"/>
      <c r="K89" s="143"/>
      <c r="L89" s="137"/>
    </row>
    <row r="90" spans="1:12" s="199" customFormat="1" hidden="1" outlineLevel="1" x14ac:dyDescent="0.4">
      <c r="A90" s="144" t="s">
        <v>414</v>
      </c>
      <c r="B90" s="145"/>
      <c r="C90" s="146"/>
      <c r="D90" s="147">
        <f>SUM(E40:E85)</f>
        <v>12</v>
      </c>
      <c r="E90" s="148"/>
      <c r="F90" s="149"/>
      <c r="G90" s="150"/>
      <c r="H90" s="147">
        <f>SUM(I40:I85)</f>
        <v>5</v>
      </c>
      <c r="I90" s="148"/>
      <c r="J90" s="148"/>
      <c r="K90" s="151"/>
      <c r="L90" s="146"/>
    </row>
    <row r="91" spans="1:12" s="199" customFormat="1" ht="12.3" hidden="1" outlineLevel="1" x14ac:dyDescent="0.4">
      <c r="A91" s="144" t="s">
        <v>413</v>
      </c>
      <c r="B91" s="152"/>
      <c r="C91" s="153"/>
      <c r="D91" s="154">
        <f>SUM(F40:F85)</f>
        <v>6</v>
      </c>
      <c r="E91" s="155"/>
      <c r="F91" s="155"/>
      <c r="G91" s="156"/>
      <c r="H91" s="154">
        <f>SUM(J40:J85)</f>
        <v>4</v>
      </c>
      <c r="I91" s="157"/>
      <c r="J91" s="157"/>
      <c r="K91" s="158"/>
      <c r="L91" s="153"/>
    </row>
    <row r="92" spans="1:12" s="199" customFormat="1" hidden="1" outlineLevel="1" x14ac:dyDescent="0.4">
      <c r="A92" s="159" t="s">
        <v>35</v>
      </c>
      <c r="B92" s="318"/>
      <c r="C92" s="161"/>
      <c r="D92" s="162">
        <v>4</v>
      </c>
      <c r="E92" s="163"/>
      <c r="F92" s="164"/>
      <c r="G92" s="165"/>
      <c r="H92" s="166">
        <v>1</v>
      </c>
      <c r="I92" s="163"/>
      <c r="J92" s="163"/>
      <c r="K92" s="167"/>
      <c r="L92" s="161"/>
    </row>
    <row r="93" spans="1:12" s="199" customFormat="1" hidden="1" outlineLevel="1" x14ac:dyDescent="0.4">
      <c r="A93" s="168" t="s">
        <v>37</v>
      </c>
      <c r="B93" s="319"/>
      <c r="C93" s="170"/>
      <c r="D93" s="171">
        <f>SUM(D87,D88)/2</f>
        <v>0.40384615384615385</v>
      </c>
      <c r="E93" s="172"/>
      <c r="F93" s="173"/>
      <c r="G93" s="174"/>
      <c r="H93" s="175">
        <f>SUM(H87,H88)/2</f>
        <v>0.6607142857142857</v>
      </c>
      <c r="I93" s="172"/>
      <c r="J93" s="172"/>
      <c r="K93" s="176"/>
      <c r="L93" s="170"/>
    </row>
    <row r="94" spans="1:12" s="199" customFormat="1" hidden="1" outlineLevel="1" x14ac:dyDescent="0.4">
      <c r="A94" s="177" t="s">
        <v>36</v>
      </c>
      <c r="B94" s="320"/>
      <c r="C94" s="179"/>
      <c r="D94" s="180"/>
      <c r="E94" s="181"/>
      <c r="F94" s="182"/>
      <c r="G94" s="183"/>
      <c r="H94" s="184">
        <f>(H93-D93)/D93</f>
        <v>0.63605442176870741</v>
      </c>
      <c r="I94" s="185"/>
      <c r="J94" s="185"/>
      <c r="K94" s="186"/>
      <c r="L94" s="187"/>
    </row>
    <row r="95" spans="1:12" s="199" customFormat="1" hidden="1" outlineLevel="1" x14ac:dyDescent="0.4">
      <c r="A95" s="188" t="s">
        <v>43</v>
      </c>
      <c r="B95" s="321"/>
      <c r="C95" s="190"/>
      <c r="D95" s="191"/>
      <c r="E95" s="192"/>
      <c r="F95" s="193"/>
      <c r="G95" s="194"/>
      <c r="H95" s="191"/>
      <c r="I95" s="192"/>
      <c r="J95" s="192"/>
      <c r="K95" s="196"/>
      <c r="L95" s="197"/>
    </row>
    <row r="96" spans="1:12" s="329" customFormat="1" ht="12.3" hidden="1" outlineLevel="1" x14ac:dyDescent="0.4">
      <c r="A96" s="322"/>
      <c r="B96" s="323"/>
      <c r="C96" s="324"/>
      <c r="D96" s="325"/>
      <c r="E96" s="325"/>
      <c r="F96" s="325"/>
      <c r="G96" s="322"/>
      <c r="H96" s="326"/>
      <c r="I96" s="325"/>
      <c r="J96" s="325"/>
      <c r="K96" s="327"/>
      <c r="L96" s="328"/>
    </row>
    <row r="97" spans="1:12" s="329" customFormat="1" ht="12.6" hidden="1" outlineLevel="1" thickBot="1" x14ac:dyDescent="0.45">
      <c r="A97" s="322"/>
      <c r="B97" s="323"/>
      <c r="C97" s="324"/>
      <c r="D97" s="325"/>
      <c r="E97" s="325"/>
      <c r="F97" s="325"/>
      <c r="G97" s="322"/>
      <c r="H97" s="326"/>
      <c r="I97" s="325"/>
      <c r="J97" s="325"/>
      <c r="K97" s="327"/>
      <c r="L97" s="328"/>
    </row>
    <row r="98" spans="1:12" s="330" customFormat="1" ht="41.25" customHeight="1" collapsed="1" thickBot="1" x14ac:dyDescent="0.45">
      <c r="A98" s="748" t="s">
        <v>93</v>
      </c>
      <c r="B98" s="749"/>
      <c r="C98" s="679"/>
      <c r="D98" s="679"/>
      <c r="E98" s="750"/>
      <c r="F98" s="751"/>
      <c r="G98" s="752"/>
      <c r="H98" s="679"/>
      <c r="I98" s="679"/>
      <c r="J98" s="680"/>
      <c r="K98" s="681"/>
      <c r="L98" s="678"/>
    </row>
    <row r="99" spans="1:12" s="330" customFormat="1" ht="20.399999999999999" hidden="1" outlineLevel="1" x14ac:dyDescent="0.4">
      <c r="A99" s="331"/>
      <c r="B99" s="332"/>
      <c r="C99" s="333"/>
      <c r="D99" s="334" t="s">
        <v>94</v>
      </c>
      <c r="E99" s="335"/>
      <c r="F99" s="336"/>
      <c r="G99" s="337"/>
      <c r="H99" s="338" t="s">
        <v>94</v>
      </c>
      <c r="I99" s="339"/>
      <c r="J99" s="339"/>
      <c r="K99" s="340"/>
      <c r="L99" s="341"/>
    </row>
    <row r="100" spans="1:12" s="330" customFormat="1" ht="20.399999999999999" hidden="1" outlineLevel="1" x14ac:dyDescent="0.4">
      <c r="A100" s="342"/>
      <c r="B100" s="343"/>
      <c r="C100" s="344"/>
      <c r="D100" s="345" t="s">
        <v>95</v>
      </c>
      <c r="E100" s="346"/>
      <c r="F100" s="347"/>
      <c r="G100" s="348"/>
      <c r="H100" s="349" t="s">
        <v>95</v>
      </c>
      <c r="I100" s="346"/>
      <c r="J100" s="346"/>
      <c r="K100" s="350"/>
      <c r="L100" s="351"/>
    </row>
    <row r="101" spans="1:12" s="330" customFormat="1" ht="40.799999999999997" hidden="1" outlineLevel="1" x14ac:dyDescent="0.4">
      <c r="A101" s="342"/>
      <c r="B101" s="343"/>
      <c r="C101" s="344"/>
      <c r="D101" s="345" t="s">
        <v>96</v>
      </c>
      <c r="E101" s="346">
        <v>1</v>
      </c>
      <c r="F101" s="347">
        <v>1</v>
      </c>
      <c r="G101" s="348"/>
      <c r="H101" s="349" t="s">
        <v>96</v>
      </c>
      <c r="I101" s="352">
        <v>1</v>
      </c>
      <c r="J101" s="352">
        <v>1</v>
      </c>
      <c r="K101" s="350"/>
      <c r="L101" s="353"/>
    </row>
    <row r="102" spans="1:12" s="330" customFormat="1" ht="40.799999999999997" hidden="1" outlineLevel="1" x14ac:dyDescent="0.4">
      <c r="A102" s="342"/>
      <c r="B102" s="343"/>
      <c r="C102" s="344"/>
      <c r="D102" s="345" t="s">
        <v>170</v>
      </c>
      <c r="E102" s="346">
        <v>1</v>
      </c>
      <c r="F102" s="347">
        <v>1</v>
      </c>
      <c r="G102" s="348"/>
      <c r="H102" s="349" t="s">
        <v>170</v>
      </c>
      <c r="I102" s="346">
        <v>1</v>
      </c>
      <c r="J102" s="346">
        <v>1</v>
      </c>
      <c r="K102" s="350"/>
      <c r="L102" s="351"/>
    </row>
    <row r="103" spans="1:12" s="330" customFormat="1" ht="30.6" hidden="1" outlineLevel="1" x14ac:dyDescent="0.4">
      <c r="A103" s="342"/>
      <c r="B103" s="343"/>
      <c r="C103" s="344"/>
      <c r="D103" s="354" t="s">
        <v>171</v>
      </c>
      <c r="E103" s="355"/>
      <c r="F103" s="356"/>
      <c r="G103" s="348">
        <v>0.5</v>
      </c>
      <c r="H103" s="357" t="s">
        <v>215</v>
      </c>
      <c r="I103" s="358"/>
      <c r="J103" s="358"/>
      <c r="K103" s="359">
        <v>0.5</v>
      </c>
      <c r="L103" s="360"/>
    </row>
    <row r="104" spans="1:12" s="330" customFormat="1" ht="12.3" hidden="1" outlineLevel="1" x14ac:dyDescent="0.4">
      <c r="A104" s="342"/>
      <c r="B104" s="343"/>
      <c r="C104" s="361"/>
      <c r="D104" s="354" t="s">
        <v>172</v>
      </c>
      <c r="E104" s="355"/>
      <c r="F104" s="356"/>
      <c r="G104" s="348">
        <v>1</v>
      </c>
      <c r="H104" s="362"/>
      <c r="I104" s="363"/>
      <c r="J104" s="363"/>
      <c r="K104" s="364"/>
      <c r="L104" s="365"/>
    </row>
    <row r="105" spans="1:12" s="330" customFormat="1" ht="40.799999999999997" hidden="1" outlineLevel="1" x14ac:dyDescent="0.4">
      <c r="A105" s="342"/>
      <c r="B105" s="343"/>
      <c r="C105" s="366"/>
      <c r="D105" s="354" t="s">
        <v>97</v>
      </c>
      <c r="E105" s="355"/>
      <c r="F105" s="356"/>
      <c r="G105" s="348">
        <v>0.5</v>
      </c>
      <c r="H105" s="367"/>
      <c r="I105" s="368"/>
      <c r="J105" s="368"/>
      <c r="K105" s="369"/>
      <c r="L105" s="370"/>
    </row>
    <row r="106" spans="1:12" s="330" customFormat="1" ht="12.3" hidden="1" outlineLevel="1" x14ac:dyDescent="0.4">
      <c r="A106" s="342"/>
      <c r="B106" s="343"/>
      <c r="C106" s="366"/>
      <c r="D106" s="354" t="s">
        <v>173</v>
      </c>
      <c r="E106" s="355"/>
      <c r="F106" s="356"/>
      <c r="G106" s="348">
        <v>1</v>
      </c>
      <c r="H106" s="367"/>
      <c r="I106" s="368"/>
      <c r="J106" s="368"/>
      <c r="K106" s="369"/>
      <c r="L106" s="370"/>
    </row>
    <row r="107" spans="1:12" s="330" customFormat="1" ht="12.3" hidden="1" outlineLevel="1" x14ac:dyDescent="0.4">
      <c r="A107" s="342"/>
      <c r="B107" s="343"/>
      <c r="C107" s="366"/>
      <c r="D107" s="345" t="s">
        <v>174</v>
      </c>
      <c r="E107" s="346">
        <v>1</v>
      </c>
      <c r="F107" s="347">
        <v>1</v>
      </c>
      <c r="G107" s="348"/>
      <c r="H107" s="371"/>
      <c r="I107" s="372"/>
      <c r="J107" s="372"/>
      <c r="K107" s="373"/>
      <c r="L107" s="374"/>
    </row>
    <row r="108" spans="1:12" s="330" customFormat="1" ht="17.25" hidden="1" customHeight="1" outlineLevel="1" x14ac:dyDescent="0.4">
      <c r="A108" s="342"/>
      <c r="B108" s="343"/>
      <c r="C108" s="344"/>
      <c r="D108" s="354" t="s">
        <v>175</v>
      </c>
      <c r="E108" s="355"/>
      <c r="F108" s="356"/>
      <c r="G108" s="348">
        <v>0.5</v>
      </c>
      <c r="H108" s="357" t="s">
        <v>216</v>
      </c>
      <c r="I108" s="358"/>
      <c r="J108" s="358"/>
      <c r="K108" s="359">
        <v>1</v>
      </c>
      <c r="L108" s="360"/>
    </row>
    <row r="109" spans="1:12" s="330" customFormat="1" ht="17.25" hidden="1" customHeight="1" outlineLevel="1" x14ac:dyDescent="0.4">
      <c r="A109" s="342"/>
      <c r="B109" s="343"/>
      <c r="C109" s="344"/>
      <c r="D109" s="354" t="s">
        <v>176</v>
      </c>
      <c r="E109" s="355"/>
      <c r="F109" s="356"/>
      <c r="G109" s="348">
        <v>1</v>
      </c>
      <c r="H109" s="357" t="s">
        <v>217</v>
      </c>
      <c r="I109" s="358"/>
      <c r="J109" s="358"/>
      <c r="K109" s="359">
        <v>0</v>
      </c>
      <c r="L109" s="360"/>
    </row>
    <row r="110" spans="1:12" s="330" customFormat="1" ht="17.25" hidden="1" customHeight="1" outlineLevel="1" x14ac:dyDescent="0.4">
      <c r="A110" s="342"/>
      <c r="B110" s="343"/>
      <c r="C110" s="344"/>
      <c r="D110" s="345" t="s">
        <v>177</v>
      </c>
      <c r="E110" s="346">
        <v>1</v>
      </c>
      <c r="F110" s="347">
        <v>1</v>
      </c>
      <c r="G110" s="348"/>
      <c r="H110" s="349" t="s">
        <v>218</v>
      </c>
      <c r="I110" s="346">
        <v>1</v>
      </c>
      <c r="J110" s="346">
        <v>1</v>
      </c>
      <c r="K110" s="359"/>
      <c r="L110" s="360"/>
    </row>
    <row r="111" spans="1:12" s="330" customFormat="1" ht="17.25" hidden="1" customHeight="1" outlineLevel="1" x14ac:dyDescent="0.4">
      <c r="A111" s="342"/>
      <c r="B111" s="343"/>
      <c r="C111" s="344"/>
      <c r="D111" s="354" t="s">
        <v>178</v>
      </c>
      <c r="E111" s="355"/>
      <c r="F111" s="356"/>
      <c r="G111" s="348">
        <v>0.5</v>
      </c>
      <c r="H111" s="357" t="s">
        <v>219</v>
      </c>
      <c r="I111" s="358"/>
      <c r="J111" s="358"/>
      <c r="K111" s="359">
        <v>0.5</v>
      </c>
      <c r="L111" s="360"/>
    </row>
    <row r="112" spans="1:12" s="330" customFormat="1" ht="21" hidden="1" customHeight="1" outlineLevel="1" x14ac:dyDescent="0.4">
      <c r="A112" s="342"/>
      <c r="B112" s="343"/>
      <c r="C112" s="344"/>
      <c r="D112" s="345" t="s">
        <v>179</v>
      </c>
      <c r="E112" s="346">
        <v>1</v>
      </c>
      <c r="F112" s="347">
        <v>1</v>
      </c>
      <c r="G112" s="348"/>
      <c r="H112" s="375" t="s">
        <v>220</v>
      </c>
      <c r="I112" s="346"/>
      <c r="J112" s="346"/>
      <c r="K112" s="359"/>
      <c r="L112" s="360"/>
    </row>
    <row r="113" spans="1:12" s="330" customFormat="1" ht="21" hidden="1" customHeight="1" outlineLevel="1" x14ac:dyDescent="0.4">
      <c r="A113" s="342"/>
      <c r="B113" s="343"/>
      <c r="C113" s="344"/>
      <c r="D113" s="354" t="s">
        <v>180</v>
      </c>
      <c r="E113" s="355"/>
      <c r="F113" s="356"/>
      <c r="G113" s="348">
        <v>1</v>
      </c>
      <c r="H113" s="357" t="s">
        <v>221</v>
      </c>
      <c r="I113" s="358"/>
      <c r="J113" s="358"/>
      <c r="K113" s="359">
        <v>0</v>
      </c>
      <c r="L113" s="360"/>
    </row>
    <row r="114" spans="1:12" s="330" customFormat="1" ht="20.399999999999999" hidden="1" outlineLevel="1" x14ac:dyDescent="0.4">
      <c r="A114" s="342"/>
      <c r="B114" s="343"/>
      <c r="C114" s="344"/>
      <c r="D114" s="354" t="s">
        <v>181</v>
      </c>
      <c r="E114" s="355"/>
      <c r="F114" s="356"/>
      <c r="G114" s="348">
        <v>0.5</v>
      </c>
      <c r="H114" s="349" t="s">
        <v>222</v>
      </c>
      <c r="I114" s="346">
        <v>1</v>
      </c>
      <c r="J114" s="346">
        <v>1</v>
      </c>
      <c r="K114" s="359"/>
      <c r="L114" s="360"/>
    </row>
    <row r="115" spans="1:12" s="330" customFormat="1" ht="12.3" hidden="1" outlineLevel="1" x14ac:dyDescent="0.4">
      <c r="A115" s="342"/>
      <c r="B115" s="343"/>
      <c r="C115" s="344"/>
      <c r="D115" s="354" t="s">
        <v>182</v>
      </c>
      <c r="E115" s="355"/>
      <c r="F115" s="356"/>
      <c r="G115" s="348">
        <v>1</v>
      </c>
      <c r="H115" s="357" t="s">
        <v>223</v>
      </c>
      <c r="I115" s="358"/>
      <c r="J115" s="358"/>
      <c r="K115" s="359">
        <v>0.5</v>
      </c>
      <c r="L115" s="360"/>
    </row>
    <row r="116" spans="1:12" s="330" customFormat="1" ht="12.3" hidden="1" outlineLevel="1" x14ac:dyDescent="0.4">
      <c r="A116" s="342"/>
      <c r="B116" s="343"/>
      <c r="C116" s="344"/>
      <c r="D116" s="345" t="s">
        <v>31</v>
      </c>
      <c r="E116" s="346">
        <v>1</v>
      </c>
      <c r="F116" s="347">
        <v>1</v>
      </c>
      <c r="G116" s="348"/>
      <c r="H116" s="349" t="s">
        <v>31</v>
      </c>
      <c r="I116" s="346">
        <v>1</v>
      </c>
      <c r="J116" s="346">
        <v>1</v>
      </c>
      <c r="K116" s="359"/>
      <c r="L116" s="360"/>
    </row>
    <row r="117" spans="1:12" s="330" customFormat="1" ht="12.3" hidden="1" outlineLevel="1" x14ac:dyDescent="0.4">
      <c r="A117" s="342"/>
      <c r="B117" s="343"/>
      <c r="C117" s="344"/>
      <c r="D117" s="354" t="s">
        <v>183</v>
      </c>
      <c r="E117" s="355"/>
      <c r="F117" s="356"/>
      <c r="G117" s="348">
        <v>0</v>
      </c>
      <c r="H117" s="357" t="s">
        <v>224</v>
      </c>
      <c r="I117" s="355"/>
      <c r="J117" s="355"/>
      <c r="K117" s="350">
        <v>0</v>
      </c>
      <c r="L117" s="353"/>
    </row>
    <row r="118" spans="1:12" s="330" customFormat="1" ht="23.25" hidden="1" customHeight="1" outlineLevel="1" x14ac:dyDescent="0.4">
      <c r="A118" s="342"/>
      <c r="B118" s="343"/>
      <c r="C118" s="344"/>
      <c r="D118" s="354" t="s">
        <v>185</v>
      </c>
      <c r="E118" s="355"/>
      <c r="F118" s="356"/>
      <c r="G118" s="348">
        <v>0.5</v>
      </c>
      <c r="H118" s="357" t="s">
        <v>184</v>
      </c>
      <c r="I118" s="355"/>
      <c r="J118" s="355"/>
      <c r="K118" s="350">
        <v>0.5</v>
      </c>
      <c r="L118" s="353"/>
    </row>
    <row r="119" spans="1:12" s="330" customFormat="1" ht="51" hidden="1" outlineLevel="1" x14ac:dyDescent="0.4">
      <c r="A119" s="342"/>
      <c r="B119" s="343"/>
      <c r="C119" s="344"/>
      <c r="D119" s="345" t="s">
        <v>98</v>
      </c>
      <c r="E119" s="346"/>
      <c r="F119" s="347"/>
      <c r="G119" s="348"/>
      <c r="H119" s="349" t="s">
        <v>98</v>
      </c>
      <c r="I119" s="346"/>
      <c r="J119" s="346"/>
      <c r="K119" s="359"/>
      <c r="L119" s="360"/>
    </row>
    <row r="120" spans="1:12" s="330" customFormat="1" ht="12.3" hidden="1" outlineLevel="1" x14ac:dyDescent="0.4">
      <c r="A120" s="342"/>
      <c r="B120" s="343"/>
      <c r="C120" s="344"/>
      <c r="D120" s="354" t="s">
        <v>187</v>
      </c>
      <c r="E120" s="355"/>
      <c r="F120" s="356"/>
      <c r="G120" s="348">
        <v>0</v>
      </c>
      <c r="H120" s="357" t="s">
        <v>186</v>
      </c>
      <c r="I120" s="355"/>
      <c r="J120" s="355"/>
      <c r="K120" s="350">
        <v>0</v>
      </c>
      <c r="L120" s="353"/>
    </row>
    <row r="121" spans="1:12" s="330" customFormat="1" ht="12.3" hidden="1" outlineLevel="1" x14ac:dyDescent="0.4">
      <c r="A121" s="342"/>
      <c r="B121" s="343"/>
      <c r="C121" s="344"/>
      <c r="D121" s="345" t="s">
        <v>396</v>
      </c>
      <c r="E121" s="346"/>
      <c r="F121" s="347"/>
      <c r="G121" s="348"/>
      <c r="H121" s="349" t="s">
        <v>448</v>
      </c>
      <c r="I121" s="346">
        <v>1</v>
      </c>
      <c r="J121" s="376"/>
      <c r="K121" s="377"/>
      <c r="L121" s="378"/>
    </row>
    <row r="122" spans="1:12" s="330" customFormat="1" ht="12.3" hidden="1" outlineLevel="1" x14ac:dyDescent="0.4">
      <c r="A122" s="342"/>
      <c r="B122" s="343"/>
      <c r="C122" s="344"/>
      <c r="D122" s="354" t="s">
        <v>188</v>
      </c>
      <c r="E122" s="355">
        <v>1</v>
      </c>
      <c r="F122" s="356"/>
      <c r="G122" s="348">
        <v>0</v>
      </c>
      <c r="H122" s="379"/>
      <c r="I122" s="380"/>
      <c r="J122" s="380"/>
      <c r="K122" s="381"/>
      <c r="L122" s="382"/>
    </row>
    <row r="123" spans="1:12" s="330" customFormat="1" ht="12.3" hidden="1" outlineLevel="1" x14ac:dyDescent="0.4">
      <c r="A123" s="342"/>
      <c r="B123" s="343"/>
      <c r="C123" s="344"/>
      <c r="D123" s="354" t="s">
        <v>190</v>
      </c>
      <c r="E123" s="355">
        <v>1</v>
      </c>
      <c r="F123" s="356">
        <v>1</v>
      </c>
      <c r="G123" s="348">
        <v>0.5</v>
      </c>
      <c r="H123" s="357" t="s">
        <v>99</v>
      </c>
      <c r="I123" s="355">
        <v>1</v>
      </c>
      <c r="J123" s="355"/>
      <c r="K123" s="350">
        <v>0.5</v>
      </c>
      <c r="L123" s="353"/>
    </row>
    <row r="124" spans="1:12" s="330" customFormat="1" ht="51" hidden="1" outlineLevel="1" x14ac:dyDescent="0.4">
      <c r="A124" s="342"/>
      <c r="B124" s="343"/>
      <c r="C124" s="344"/>
      <c r="D124" s="354" t="s">
        <v>191</v>
      </c>
      <c r="E124" s="355"/>
      <c r="F124" s="356"/>
      <c r="G124" s="348">
        <v>3.5</v>
      </c>
      <c r="H124" s="357" t="s">
        <v>189</v>
      </c>
      <c r="I124" s="355"/>
      <c r="J124" s="355"/>
      <c r="K124" s="350">
        <v>3.5</v>
      </c>
      <c r="L124" s="353"/>
    </row>
    <row r="125" spans="1:12" s="330" customFormat="1" ht="12.3" hidden="1" outlineLevel="1" x14ac:dyDescent="0.4">
      <c r="A125" s="342"/>
      <c r="B125" s="343"/>
      <c r="C125" s="344"/>
      <c r="D125" s="354" t="s">
        <v>192</v>
      </c>
      <c r="E125" s="355"/>
      <c r="F125" s="356"/>
      <c r="G125" s="348">
        <v>1</v>
      </c>
      <c r="H125" s="357" t="s">
        <v>225</v>
      </c>
      <c r="I125" s="355"/>
      <c r="J125" s="355"/>
      <c r="K125" s="350">
        <v>1</v>
      </c>
      <c r="L125" s="353"/>
    </row>
    <row r="126" spans="1:12" s="330" customFormat="1" ht="30.6" hidden="1" outlineLevel="1" x14ac:dyDescent="0.4">
      <c r="A126" s="342"/>
      <c r="B126" s="343"/>
      <c r="C126" s="344"/>
      <c r="D126" s="354" t="s">
        <v>195</v>
      </c>
      <c r="E126" s="355"/>
      <c r="F126" s="356"/>
      <c r="G126" s="348">
        <v>0</v>
      </c>
      <c r="H126" s="357" t="s">
        <v>226</v>
      </c>
      <c r="I126" s="355"/>
      <c r="J126" s="355"/>
      <c r="K126" s="359">
        <v>0</v>
      </c>
      <c r="L126" s="360"/>
    </row>
    <row r="127" spans="1:12" s="330" customFormat="1" ht="12.3" hidden="1" outlineLevel="1" x14ac:dyDescent="0.4">
      <c r="A127" s="342"/>
      <c r="B127" s="343"/>
      <c r="C127" s="344"/>
      <c r="D127" s="345" t="s">
        <v>193</v>
      </c>
      <c r="E127" s="346">
        <v>1</v>
      </c>
      <c r="F127" s="347">
        <v>1</v>
      </c>
      <c r="G127" s="348"/>
      <c r="H127" s="349" t="s">
        <v>227</v>
      </c>
      <c r="I127" s="346">
        <v>1</v>
      </c>
      <c r="J127" s="346">
        <v>1</v>
      </c>
      <c r="K127" s="359"/>
      <c r="L127" s="360"/>
    </row>
    <row r="128" spans="1:12" s="330" customFormat="1" ht="12.3" hidden="1" outlineLevel="1" x14ac:dyDescent="0.4">
      <c r="A128" s="342"/>
      <c r="B128" s="343"/>
      <c r="C128" s="344"/>
      <c r="D128" s="354" t="s">
        <v>196</v>
      </c>
      <c r="E128" s="355"/>
      <c r="F128" s="356"/>
      <c r="G128" s="348">
        <v>0</v>
      </c>
      <c r="H128" s="383"/>
      <c r="I128" s="363"/>
      <c r="J128" s="363"/>
      <c r="K128" s="364"/>
      <c r="L128" s="365"/>
    </row>
    <row r="129" spans="1:12" s="330" customFormat="1" ht="12.3" hidden="1" outlineLevel="1" x14ac:dyDescent="0.4">
      <c r="A129" s="342"/>
      <c r="B129" s="343"/>
      <c r="C129" s="344"/>
      <c r="D129" s="345" t="s">
        <v>194</v>
      </c>
      <c r="E129" s="346">
        <v>1</v>
      </c>
      <c r="F129" s="347"/>
      <c r="G129" s="348"/>
      <c r="H129" s="379"/>
      <c r="I129" s="372"/>
      <c r="J129" s="372"/>
      <c r="K129" s="373"/>
      <c r="L129" s="374"/>
    </row>
    <row r="130" spans="1:12" s="330" customFormat="1" ht="12.3" hidden="1" outlineLevel="1" x14ac:dyDescent="0.4">
      <c r="A130" s="342"/>
      <c r="B130" s="343"/>
      <c r="C130" s="344"/>
      <c r="D130" s="354" t="s">
        <v>197</v>
      </c>
      <c r="E130" s="355"/>
      <c r="F130" s="356"/>
      <c r="G130" s="348">
        <v>1</v>
      </c>
      <c r="H130" s="357" t="s">
        <v>228</v>
      </c>
      <c r="I130" s="355"/>
      <c r="J130" s="355"/>
      <c r="K130" s="350">
        <v>1</v>
      </c>
      <c r="L130" s="353"/>
    </row>
    <row r="131" spans="1:12" s="330" customFormat="1" ht="12.3" hidden="1" outlineLevel="1" x14ac:dyDescent="0.4">
      <c r="A131" s="342"/>
      <c r="B131" s="343"/>
      <c r="C131" s="344"/>
      <c r="D131" s="354" t="s">
        <v>198</v>
      </c>
      <c r="E131" s="355"/>
      <c r="F131" s="356"/>
      <c r="G131" s="348">
        <v>0.5</v>
      </c>
      <c r="H131" s="357" t="s">
        <v>229</v>
      </c>
      <c r="I131" s="355"/>
      <c r="J131" s="355"/>
      <c r="K131" s="350">
        <v>0.5</v>
      </c>
      <c r="L131" s="353"/>
    </row>
    <row r="132" spans="1:12" s="330" customFormat="1" ht="20.399999999999999" hidden="1" outlineLevel="1" x14ac:dyDescent="0.4">
      <c r="A132" s="342"/>
      <c r="B132" s="343"/>
      <c r="C132" s="344"/>
      <c r="D132" s="345" t="s">
        <v>199</v>
      </c>
      <c r="E132" s="346">
        <v>1</v>
      </c>
      <c r="F132" s="347">
        <v>1</v>
      </c>
      <c r="G132" s="348"/>
      <c r="H132" s="349" t="s">
        <v>199</v>
      </c>
      <c r="I132" s="346">
        <v>1</v>
      </c>
      <c r="J132" s="346">
        <v>1</v>
      </c>
      <c r="K132" s="359"/>
      <c r="L132" s="360"/>
    </row>
    <row r="133" spans="1:12" s="330" customFormat="1" ht="12.3" hidden="1" outlineLevel="1" x14ac:dyDescent="0.4">
      <c r="A133" s="342"/>
      <c r="B133" s="343"/>
      <c r="C133" s="344"/>
      <c r="D133" s="354" t="s">
        <v>200</v>
      </c>
      <c r="E133" s="355"/>
      <c r="F133" s="356"/>
      <c r="G133" s="348">
        <v>1</v>
      </c>
      <c r="H133" s="357" t="s">
        <v>231</v>
      </c>
      <c r="I133" s="355"/>
      <c r="J133" s="355"/>
      <c r="K133" s="350">
        <v>1</v>
      </c>
      <c r="L133" s="353"/>
    </row>
    <row r="134" spans="1:12" s="330" customFormat="1" ht="20.399999999999999" hidden="1" outlineLevel="1" x14ac:dyDescent="0.4">
      <c r="A134" s="342"/>
      <c r="B134" s="343"/>
      <c r="C134" s="344"/>
      <c r="D134" s="345" t="s">
        <v>201</v>
      </c>
      <c r="E134" s="346">
        <v>1</v>
      </c>
      <c r="F134" s="347">
        <v>1</v>
      </c>
      <c r="G134" s="348"/>
      <c r="H134" s="357" t="s">
        <v>232</v>
      </c>
      <c r="I134" s="355">
        <v>1</v>
      </c>
      <c r="J134" s="355"/>
      <c r="K134" s="359">
        <v>0.5</v>
      </c>
      <c r="L134" s="360"/>
    </row>
    <row r="135" spans="1:12" s="330" customFormat="1" ht="12.3" hidden="1" outlineLevel="1" x14ac:dyDescent="0.4">
      <c r="A135" s="342"/>
      <c r="B135" s="343"/>
      <c r="C135" s="344"/>
      <c r="D135" s="354" t="s">
        <v>202</v>
      </c>
      <c r="E135" s="355"/>
      <c r="F135" s="356"/>
      <c r="G135" s="348">
        <v>1</v>
      </c>
      <c r="H135" s="357" t="s">
        <v>233</v>
      </c>
      <c r="I135" s="358"/>
      <c r="J135" s="358"/>
      <c r="K135" s="359">
        <v>1</v>
      </c>
      <c r="L135" s="360"/>
    </row>
    <row r="136" spans="1:12" s="330" customFormat="1" ht="12.3" hidden="1" outlineLevel="1" x14ac:dyDescent="0.4">
      <c r="A136" s="342"/>
      <c r="B136" s="343"/>
      <c r="C136" s="344"/>
      <c r="D136" s="345" t="s">
        <v>203</v>
      </c>
      <c r="E136" s="346">
        <v>1</v>
      </c>
      <c r="F136" s="347">
        <v>1</v>
      </c>
      <c r="G136" s="348"/>
      <c r="H136" s="384"/>
      <c r="I136" s="385"/>
      <c r="J136" s="385"/>
      <c r="K136" s="386"/>
      <c r="L136" s="387"/>
    </row>
    <row r="137" spans="1:12" s="330" customFormat="1" ht="12.3" hidden="1" outlineLevel="1" x14ac:dyDescent="0.4">
      <c r="A137" s="342"/>
      <c r="B137" s="343"/>
      <c r="C137" s="344"/>
      <c r="D137" s="354" t="s">
        <v>204</v>
      </c>
      <c r="E137" s="355"/>
      <c r="F137" s="356"/>
      <c r="G137" s="348">
        <v>0.5</v>
      </c>
      <c r="H137" s="388"/>
      <c r="I137" s="389"/>
      <c r="J137" s="389"/>
      <c r="K137" s="390"/>
      <c r="L137" s="391"/>
    </row>
    <row r="138" spans="1:12" s="330" customFormat="1" ht="12.3" hidden="1" outlineLevel="1" x14ac:dyDescent="0.4">
      <c r="A138" s="342"/>
      <c r="B138" s="343"/>
      <c r="C138" s="344"/>
      <c r="D138" s="354" t="s">
        <v>205</v>
      </c>
      <c r="E138" s="355"/>
      <c r="F138" s="356"/>
      <c r="G138" s="348">
        <v>1</v>
      </c>
      <c r="H138" s="392"/>
      <c r="I138" s="393"/>
      <c r="J138" s="393"/>
      <c r="K138" s="394"/>
      <c r="L138" s="395"/>
    </row>
    <row r="139" spans="1:12" s="330" customFormat="1" ht="20.399999999999999" hidden="1" outlineLevel="1" x14ac:dyDescent="0.4">
      <c r="A139" s="342"/>
      <c r="B139" s="343"/>
      <c r="C139" s="344"/>
      <c r="D139" s="345" t="s">
        <v>207</v>
      </c>
      <c r="E139" s="346"/>
      <c r="F139" s="347"/>
      <c r="G139" s="348"/>
      <c r="H139" s="349" t="s">
        <v>230</v>
      </c>
      <c r="I139" s="346">
        <v>1</v>
      </c>
      <c r="J139" s="346"/>
      <c r="K139" s="359"/>
      <c r="L139" s="360"/>
    </row>
    <row r="140" spans="1:12" s="330" customFormat="1" ht="12.3" hidden="1" outlineLevel="1" x14ac:dyDescent="0.4">
      <c r="A140" s="342"/>
      <c r="B140" s="343"/>
      <c r="C140" s="344"/>
      <c r="D140" s="354" t="s">
        <v>206</v>
      </c>
      <c r="E140" s="355"/>
      <c r="F140" s="356"/>
      <c r="G140" s="348">
        <v>1</v>
      </c>
      <c r="H140" s="383"/>
      <c r="I140" s="363"/>
      <c r="J140" s="363"/>
      <c r="K140" s="364"/>
      <c r="L140" s="365"/>
    </row>
    <row r="141" spans="1:12" s="330" customFormat="1" ht="12.3" hidden="1" outlineLevel="1" x14ac:dyDescent="0.4">
      <c r="A141" s="342"/>
      <c r="B141" s="343"/>
      <c r="C141" s="344"/>
      <c r="D141" s="345" t="s">
        <v>193</v>
      </c>
      <c r="E141" s="346">
        <v>1</v>
      </c>
      <c r="F141" s="347"/>
      <c r="G141" s="348"/>
      <c r="H141" s="379"/>
      <c r="I141" s="372"/>
      <c r="J141" s="372"/>
      <c r="K141" s="373"/>
      <c r="L141" s="374"/>
    </row>
    <row r="142" spans="1:12" s="330" customFormat="1" ht="20.399999999999999" hidden="1" outlineLevel="1" x14ac:dyDescent="0.4">
      <c r="A142" s="342"/>
      <c r="B142" s="343"/>
      <c r="C142" s="344"/>
      <c r="D142" s="345" t="s">
        <v>208</v>
      </c>
      <c r="E142" s="346"/>
      <c r="F142" s="347"/>
      <c r="G142" s="348"/>
      <c r="H142" s="345" t="s">
        <v>208</v>
      </c>
      <c r="I142" s="346"/>
      <c r="J142" s="346"/>
      <c r="K142" s="359"/>
      <c r="L142" s="360"/>
    </row>
    <row r="143" spans="1:12" s="330" customFormat="1" ht="12.3" hidden="1" outlineLevel="1" x14ac:dyDescent="0.4">
      <c r="A143" s="342"/>
      <c r="B143" s="343"/>
      <c r="C143" s="344"/>
      <c r="D143" s="354" t="s">
        <v>210</v>
      </c>
      <c r="E143" s="355"/>
      <c r="F143" s="356"/>
      <c r="G143" s="348">
        <v>0</v>
      </c>
      <c r="H143" s="396"/>
      <c r="I143" s="358"/>
      <c r="J143" s="358"/>
      <c r="K143" s="359"/>
      <c r="L143" s="360"/>
    </row>
    <row r="144" spans="1:12" s="330" customFormat="1" ht="12.3" hidden="1" outlineLevel="1" x14ac:dyDescent="0.4">
      <c r="A144" s="342"/>
      <c r="B144" s="343"/>
      <c r="C144" s="344"/>
      <c r="D144" s="345" t="s">
        <v>209</v>
      </c>
      <c r="E144" s="346">
        <v>1</v>
      </c>
      <c r="F144" s="347"/>
      <c r="G144" s="348"/>
      <c r="H144" s="396"/>
      <c r="I144" s="358"/>
      <c r="J144" s="358"/>
      <c r="K144" s="359"/>
      <c r="L144" s="360"/>
    </row>
    <row r="145" spans="1:12" s="330" customFormat="1" ht="12.3" hidden="1" outlineLevel="1" x14ac:dyDescent="0.4">
      <c r="A145" s="342"/>
      <c r="B145" s="343"/>
      <c r="C145" s="344"/>
      <c r="D145" s="354" t="s">
        <v>211</v>
      </c>
      <c r="E145" s="355"/>
      <c r="F145" s="356"/>
      <c r="G145" s="348">
        <v>0.5</v>
      </c>
      <c r="H145" s="357" t="s">
        <v>234</v>
      </c>
      <c r="I145" s="355"/>
      <c r="J145" s="355"/>
      <c r="K145" s="350">
        <v>0.5</v>
      </c>
      <c r="L145" s="353"/>
    </row>
    <row r="146" spans="1:12" s="330" customFormat="1" ht="12.3" hidden="1" outlineLevel="1" x14ac:dyDescent="0.4">
      <c r="A146" s="342"/>
      <c r="B146" s="343"/>
      <c r="C146" s="344"/>
      <c r="D146" s="354" t="s">
        <v>212</v>
      </c>
      <c r="E146" s="355"/>
      <c r="F146" s="356"/>
      <c r="G146" s="348">
        <v>0.5</v>
      </c>
      <c r="H146" s="383"/>
      <c r="I146" s="363"/>
      <c r="J146" s="363"/>
      <c r="K146" s="364"/>
      <c r="L146" s="365"/>
    </row>
    <row r="147" spans="1:12" s="330" customFormat="1" ht="12.3" hidden="1" outlineLevel="1" x14ac:dyDescent="0.4">
      <c r="A147" s="342"/>
      <c r="B147" s="343"/>
      <c r="C147" s="344"/>
      <c r="D147" s="354" t="s">
        <v>213</v>
      </c>
      <c r="E147" s="355"/>
      <c r="F147" s="356"/>
      <c r="G147" s="348">
        <v>1</v>
      </c>
      <c r="H147" s="379"/>
      <c r="I147" s="372"/>
      <c r="J147" s="372"/>
      <c r="K147" s="373"/>
      <c r="L147" s="374"/>
    </row>
    <row r="148" spans="1:12" s="330" customFormat="1" ht="12.3" hidden="1" outlineLevel="1" x14ac:dyDescent="0.4">
      <c r="A148" s="397"/>
      <c r="B148" s="398"/>
      <c r="C148" s="399"/>
      <c r="D148" s="400" t="s">
        <v>214</v>
      </c>
      <c r="E148" s="401"/>
      <c r="F148" s="402"/>
      <c r="G148" s="403">
        <v>0.5</v>
      </c>
      <c r="H148" s="404" t="s">
        <v>235</v>
      </c>
      <c r="I148" s="401"/>
      <c r="J148" s="401"/>
      <c r="K148" s="405">
        <v>0.5</v>
      </c>
      <c r="L148" s="406"/>
    </row>
    <row r="149" spans="1:12" s="330" customFormat="1" ht="12.3" hidden="1" outlineLevel="1" x14ac:dyDescent="0.4">
      <c r="A149" s="407" t="s">
        <v>34</v>
      </c>
      <c r="B149" s="408">
        <v>18</v>
      </c>
      <c r="C149" s="409"/>
      <c r="D149" s="313">
        <v>34</v>
      </c>
      <c r="E149" s="410"/>
      <c r="F149" s="411"/>
      <c r="G149" s="409"/>
      <c r="H149" s="313">
        <v>23</v>
      </c>
      <c r="I149" s="410"/>
      <c r="J149" s="412"/>
      <c r="K149" s="413"/>
      <c r="L149" s="414"/>
    </row>
    <row r="150" spans="1:12" s="330" customFormat="1" ht="21" hidden="1" customHeight="1" outlineLevel="1" x14ac:dyDescent="0.4">
      <c r="A150" s="415" t="s">
        <v>21</v>
      </c>
      <c r="B150" s="119"/>
      <c r="C150" s="120"/>
      <c r="D150" s="125">
        <f>(B149/D149)</f>
        <v>0.52941176470588236</v>
      </c>
      <c r="E150" s="122"/>
      <c r="F150" s="123"/>
      <c r="G150" s="416"/>
      <c r="H150" s="125">
        <f>B149/H149</f>
        <v>0.78260869565217395</v>
      </c>
      <c r="I150" s="417"/>
      <c r="J150" s="418"/>
      <c r="K150" s="419"/>
      <c r="L150" s="420"/>
    </row>
    <row r="151" spans="1:12" s="330" customFormat="1" ht="12.3" hidden="1" outlineLevel="1" x14ac:dyDescent="0.4">
      <c r="A151" s="421" t="s">
        <v>22</v>
      </c>
      <c r="B151" s="127"/>
      <c r="C151" s="128"/>
      <c r="D151" s="133">
        <f>(G151/D149)</f>
        <v>0.63235294117647056</v>
      </c>
      <c r="E151" s="130"/>
      <c r="F151" s="131"/>
      <c r="G151" s="422">
        <f>SUM(G99:G148)</f>
        <v>21.5</v>
      </c>
      <c r="H151" s="133">
        <f>(K151/H149)</f>
        <v>0.56521739130434778</v>
      </c>
      <c r="I151" s="423"/>
      <c r="J151" s="423"/>
      <c r="K151" s="424">
        <f>SUM(K99:K148)</f>
        <v>13</v>
      </c>
      <c r="L151" s="425"/>
    </row>
    <row r="152" spans="1:12" s="330" customFormat="1" ht="12.3" hidden="1" outlineLevel="1" x14ac:dyDescent="0.4">
      <c r="A152" s="426"/>
      <c r="B152" s="427"/>
      <c r="C152" s="428"/>
      <c r="D152" s="142" t="s">
        <v>23</v>
      </c>
      <c r="E152" s="429"/>
      <c r="F152" s="141"/>
      <c r="G152" s="428"/>
      <c r="H152" s="142" t="s">
        <v>23</v>
      </c>
      <c r="I152" s="429"/>
      <c r="J152" s="429"/>
      <c r="K152" s="430"/>
      <c r="L152" s="431"/>
    </row>
    <row r="153" spans="1:12" s="199" customFormat="1" hidden="1" outlineLevel="1" x14ac:dyDescent="0.4">
      <c r="A153" s="144" t="s">
        <v>414</v>
      </c>
      <c r="B153" s="145"/>
      <c r="C153" s="146"/>
      <c r="D153" s="147">
        <f>SUM(E99:E148)</f>
        <v>15</v>
      </c>
      <c r="E153" s="148"/>
      <c r="F153" s="149"/>
      <c r="G153" s="150"/>
      <c r="H153" s="147">
        <f>SUM(I99:I148)</f>
        <v>11</v>
      </c>
      <c r="I153" s="148"/>
      <c r="J153" s="148"/>
      <c r="K153" s="151"/>
      <c r="L153" s="146"/>
    </row>
    <row r="154" spans="1:12" s="199" customFormat="1" ht="12.3" hidden="1" outlineLevel="1" x14ac:dyDescent="0.4">
      <c r="A154" s="144" t="s">
        <v>413</v>
      </c>
      <c r="B154" s="152"/>
      <c r="C154" s="153"/>
      <c r="D154" s="154">
        <f>SUM(F99:F148)</f>
        <v>11</v>
      </c>
      <c r="E154" s="155"/>
      <c r="F154" s="155"/>
      <c r="G154" s="156"/>
      <c r="H154" s="154">
        <f>SUM(J99:J148)</f>
        <v>7</v>
      </c>
      <c r="I154" s="157"/>
      <c r="J154" s="157"/>
      <c r="K154" s="158"/>
      <c r="L154" s="153"/>
    </row>
    <row r="155" spans="1:12" s="330" customFormat="1" ht="12.3" hidden="1" outlineLevel="1" x14ac:dyDescent="0.4">
      <c r="A155" s="432" t="s">
        <v>35</v>
      </c>
      <c r="B155" s="433"/>
      <c r="C155" s="434"/>
      <c r="D155" s="166">
        <v>2</v>
      </c>
      <c r="E155" s="435"/>
      <c r="F155" s="165"/>
      <c r="G155" s="434"/>
      <c r="H155" s="166">
        <v>1</v>
      </c>
      <c r="I155" s="435"/>
      <c r="J155" s="435"/>
      <c r="K155" s="436"/>
      <c r="L155" s="437"/>
    </row>
    <row r="156" spans="1:12" s="330" customFormat="1" ht="12.3" hidden="1" outlineLevel="1" x14ac:dyDescent="0.4">
      <c r="A156" s="438" t="s">
        <v>37</v>
      </c>
      <c r="B156" s="439"/>
      <c r="C156" s="440"/>
      <c r="D156" s="175">
        <f>(D150+D151)/2</f>
        <v>0.58088235294117641</v>
      </c>
      <c r="E156" s="441"/>
      <c r="F156" s="174"/>
      <c r="G156" s="440"/>
      <c r="H156" s="175">
        <f>(H150+H151)/2</f>
        <v>0.67391304347826086</v>
      </c>
      <c r="I156" s="441"/>
      <c r="J156" s="441"/>
      <c r="K156" s="442"/>
      <c r="L156" s="443"/>
    </row>
    <row r="157" spans="1:12" s="330" customFormat="1" ht="12.3" hidden="1" outlineLevel="1" x14ac:dyDescent="0.4">
      <c r="A157" s="444" t="s">
        <v>36</v>
      </c>
      <c r="B157" s="445"/>
      <c r="C157" s="446"/>
      <c r="D157" s="447"/>
      <c r="E157" s="448"/>
      <c r="F157" s="449"/>
      <c r="G157" s="450"/>
      <c r="H157" s="184">
        <f>(H156-D156)/D156</f>
        <v>0.16015410016510745</v>
      </c>
      <c r="I157" s="451"/>
      <c r="J157" s="451"/>
      <c r="K157" s="452"/>
      <c r="L157" s="453"/>
    </row>
    <row r="158" spans="1:12" s="330" customFormat="1" ht="12.3" hidden="1" outlineLevel="1" x14ac:dyDescent="0.4">
      <c r="A158" s="454" t="s">
        <v>43</v>
      </c>
      <c r="B158" s="455"/>
      <c r="C158" s="456"/>
      <c r="D158" s="457"/>
      <c r="E158" s="458"/>
      <c r="F158" s="459"/>
      <c r="G158" s="460"/>
      <c r="H158" s="457"/>
      <c r="I158" s="458"/>
      <c r="J158" s="458"/>
      <c r="K158" s="461"/>
      <c r="L158" s="462"/>
    </row>
    <row r="159" spans="1:12" s="329" customFormat="1" ht="12.3" hidden="1" outlineLevel="1" x14ac:dyDescent="0.4">
      <c r="A159" s="322"/>
      <c r="B159" s="323"/>
      <c r="C159" s="324"/>
      <c r="D159" s="325"/>
      <c r="E159" s="325"/>
      <c r="F159" s="325"/>
      <c r="G159" s="322"/>
      <c r="H159" s="326"/>
      <c r="I159" s="325"/>
      <c r="J159" s="325"/>
      <c r="K159" s="327"/>
      <c r="L159" s="328"/>
    </row>
    <row r="160" spans="1:12" s="329" customFormat="1" ht="12.6" hidden="1" outlineLevel="1" thickBot="1" x14ac:dyDescent="0.45">
      <c r="A160" s="322"/>
      <c r="B160" s="323"/>
      <c r="C160" s="324"/>
      <c r="D160" s="325"/>
      <c r="E160" s="325"/>
      <c r="F160" s="325"/>
      <c r="G160" s="322"/>
      <c r="H160" s="326"/>
      <c r="I160" s="325"/>
      <c r="J160" s="325"/>
      <c r="K160" s="327"/>
      <c r="L160" s="328"/>
    </row>
    <row r="161" spans="1:12" ht="38.25" customHeight="1" collapsed="1" thickBot="1" x14ac:dyDescent="0.4">
      <c r="A161" s="753" t="s">
        <v>450</v>
      </c>
      <c r="B161" s="754"/>
      <c r="C161" s="754"/>
      <c r="D161" s="754"/>
      <c r="E161" s="754"/>
      <c r="F161" s="754"/>
      <c r="G161" s="754"/>
      <c r="H161" s="754"/>
      <c r="I161" s="754"/>
      <c r="J161" s="682"/>
      <c r="K161" s="683"/>
      <c r="L161" s="684"/>
    </row>
    <row r="162" spans="1:12" ht="51" hidden="1" customHeight="1" outlineLevel="1" x14ac:dyDescent="0.35">
      <c r="A162" s="463"/>
      <c r="B162" s="464"/>
      <c r="C162" s="465"/>
      <c r="D162" s="466" t="s">
        <v>135</v>
      </c>
      <c r="E162" s="335">
        <v>1</v>
      </c>
      <c r="F162" s="336">
        <v>1</v>
      </c>
      <c r="G162" s="467"/>
      <c r="H162" s="468"/>
      <c r="I162" s="469"/>
      <c r="J162" s="469"/>
      <c r="K162" s="340"/>
      <c r="L162" s="341"/>
    </row>
    <row r="163" spans="1:12" ht="81.599999999999994" hidden="1" outlineLevel="1" x14ac:dyDescent="0.35">
      <c r="A163" s="470"/>
      <c r="B163" s="345" t="s">
        <v>137</v>
      </c>
      <c r="C163" s="471"/>
      <c r="D163" s="345" t="s">
        <v>100</v>
      </c>
      <c r="E163" s="346">
        <v>1</v>
      </c>
      <c r="F163" s="347">
        <v>1</v>
      </c>
      <c r="G163" s="472"/>
      <c r="H163" s="349" t="s">
        <v>137</v>
      </c>
      <c r="I163" s="473">
        <v>2</v>
      </c>
      <c r="J163" s="473">
        <v>2</v>
      </c>
      <c r="K163" s="350"/>
      <c r="L163" s="351"/>
    </row>
    <row r="164" spans="1:12" ht="19.5" hidden="1" customHeight="1" outlineLevel="1" x14ac:dyDescent="0.35">
      <c r="A164" s="470"/>
      <c r="B164" s="354" t="s">
        <v>140</v>
      </c>
      <c r="C164" s="471"/>
      <c r="D164" s="354" t="s">
        <v>101</v>
      </c>
      <c r="E164" s="355"/>
      <c r="F164" s="356"/>
      <c r="G164" s="348">
        <v>0.5</v>
      </c>
      <c r="H164" s="357" t="s">
        <v>398</v>
      </c>
      <c r="I164" s="474"/>
      <c r="J164" s="474"/>
      <c r="K164" s="350">
        <v>0</v>
      </c>
      <c r="L164" s="353"/>
    </row>
    <row r="165" spans="1:12" ht="40.799999999999997" hidden="1" outlineLevel="1" x14ac:dyDescent="0.35">
      <c r="A165" s="470"/>
      <c r="B165" s="354" t="s">
        <v>141</v>
      </c>
      <c r="C165" s="471"/>
      <c r="D165" s="354" t="s">
        <v>102</v>
      </c>
      <c r="E165" s="355"/>
      <c r="F165" s="356"/>
      <c r="G165" s="348">
        <v>1</v>
      </c>
      <c r="H165" s="349" t="s">
        <v>397</v>
      </c>
      <c r="I165" s="474">
        <v>1</v>
      </c>
      <c r="J165" s="474">
        <v>1</v>
      </c>
      <c r="K165" s="350"/>
      <c r="L165" s="353"/>
    </row>
    <row r="166" spans="1:12" hidden="1" outlineLevel="1" x14ac:dyDescent="0.35">
      <c r="A166" s="470"/>
      <c r="B166" s="354"/>
      <c r="C166" s="471"/>
      <c r="D166" s="354" t="s">
        <v>103</v>
      </c>
      <c r="E166" s="355"/>
      <c r="F166" s="356"/>
      <c r="G166" s="348">
        <v>0.5</v>
      </c>
      <c r="H166" s="475"/>
      <c r="I166" s="476"/>
      <c r="J166" s="476"/>
      <c r="K166" s="364"/>
      <c r="L166" s="365"/>
    </row>
    <row r="167" spans="1:12" ht="42.75" hidden="1" customHeight="1" outlineLevel="1" x14ac:dyDescent="0.35">
      <c r="A167" s="470"/>
      <c r="B167" s="345" t="s">
        <v>139</v>
      </c>
      <c r="C167" s="477"/>
      <c r="D167" s="354" t="s">
        <v>104</v>
      </c>
      <c r="E167" s="355"/>
      <c r="F167" s="356"/>
      <c r="G167" s="348">
        <v>1</v>
      </c>
      <c r="H167" s="478"/>
      <c r="I167" s="479"/>
      <c r="J167" s="479"/>
      <c r="K167" s="369"/>
      <c r="L167" s="370"/>
    </row>
    <row r="168" spans="1:12" ht="30.6" hidden="1" outlineLevel="1" x14ac:dyDescent="0.35">
      <c r="A168" s="470"/>
      <c r="B168" s="354" t="s">
        <v>142</v>
      </c>
      <c r="C168" s="477"/>
      <c r="D168" s="345" t="s">
        <v>105</v>
      </c>
      <c r="E168" s="480">
        <v>1</v>
      </c>
      <c r="F168" s="481">
        <v>1</v>
      </c>
      <c r="G168" s="348"/>
      <c r="H168" s="478"/>
      <c r="I168" s="479"/>
      <c r="J168" s="479"/>
      <c r="K168" s="369"/>
      <c r="L168" s="370"/>
    </row>
    <row r="169" spans="1:12" ht="81.599999999999994" hidden="1" outlineLevel="1" x14ac:dyDescent="0.35">
      <c r="A169" s="470"/>
      <c r="B169" s="345" t="s">
        <v>138</v>
      </c>
      <c r="C169" s="471"/>
      <c r="D169" s="354" t="s">
        <v>106</v>
      </c>
      <c r="E169" s="355"/>
      <c r="F169" s="356"/>
      <c r="G169" s="348">
        <v>0.5</v>
      </c>
      <c r="H169" s="482"/>
      <c r="I169" s="483"/>
      <c r="J169" s="483"/>
      <c r="K169" s="484"/>
      <c r="L169" s="370"/>
    </row>
    <row r="170" spans="1:12" hidden="1" outlineLevel="1" x14ac:dyDescent="0.35">
      <c r="A170" s="470"/>
      <c r="B170" s="354"/>
      <c r="C170" s="471"/>
      <c r="D170" s="354" t="s">
        <v>107</v>
      </c>
      <c r="E170" s="355"/>
      <c r="F170" s="356"/>
      <c r="G170" s="348">
        <v>1</v>
      </c>
      <c r="H170" s="482"/>
      <c r="I170" s="483"/>
      <c r="J170" s="483"/>
      <c r="K170" s="484"/>
      <c r="L170" s="370"/>
    </row>
    <row r="171" spans="1:12" hidden="1" outlineLevel="1" x14ac:dyDescent="0.35">
      <c r="A171" s="470"/>
      <c r="B171" s="354"/>
      <c r="C171" s="471"/>
      <c r="D171" s="345" t="s">
        <v>108</v>
      </c>
      <c r="E171" s="480">
        <v>1</v>
      </c>
      <c r="F171" s="481">
        <v>1</v>
      </c>
      <c r="G171" s="348"/>
      <c r="H171" s="485"/>
      <c r="I171" s="486"/>
      <c r="J171" s="486"/>
      <c r="K171" s="487"/>
      <c r="L171" s="374"/>
    </row>
    <row r="172" spans="1:12" ht="30.6" hidden="1" outlineLevel="1" x14ac:dyDescent="0.35">
      <c r="A172" s="470"/>
      <c r="B172" s="354"/>
      <c r="C172" s="471"/>
      <c r="D172" s="354" t="s">
        <v>109</v>
      </c>
      <c r="E172" s="355"/>
      <c r="F172" s="356"/>
      <c r="G172" s="348">
        <v>1</v>
      </c>
      <c r="H172" s="91" t="s">
        <v>399</v>
      </c>
      <c r="I172" s="76"/>
      <c r="J172" s="76"/>
      <c r="K172" s="93">
        <v>0.5</v>
      </c>
      <c r="L172" s="360"/>
    </row>
    <row r="173" spans="1:12" ht="21.75" hidden="1" customHeight="1" outlineLevel="1" x14ac:dyDescent="0.35">
      <c r="A173" s="470"/>
      <c r="B173" s="354"/>
      <c r="C173" s="471"/>
      <c r="D173" s="345" t="s">
        <v>31</v>
      </c>
      <c r="E173" s="480">
        <v>1</v>
      </c>
      <c r="F173" s="481">
        <v>1</v>
      </c>
      <c r="G173" s="348"/>
      <c r="H173" s="80" t="s">
        <v>247</v>
      </c>
      <c r="I173" s="480">
        <v>1</v>
      </c>
      <c r="J173" s="480">
        <v>1</v>
      </c>
      <c r="K173" s="359"/>
      <c r="L173" s="360"/>
    </row>
    <row r="174" spans="1:12" ht="20.399999999999999" hidden="1" outlineLevel="1" x14ac:dyDescent="0.35">
      <c r="A174" s="470"/>
      <c r="B174" s="354" t="s">
        <v>157</v>
      </c>
      <c r="C174" s="471"/>
      <c r="D174" s="354" t="s">
        <v>110</v>
      </c>
      <c r="E174" s="355"/>
      <c r="F174" s="356"/>
      <c r="G174" s="348">
        <v>1</v>
      </c>
      <c r="H174" s="357" t="s">
        <v>400</v>
      </c>
      <c r="I174" s="474"/>
      <c r="J174" s="474"/>
      <c r="K174" s="350">
        <v>1</v>
      </c>
      <c r="L174" s="353"/>
    </row>
    <row r="175" spans="1:12" ht="20.399999999999999" hidden="1" outlineLevel="1" x14ac:dyDescent="0.35">
      <c r="A175" s="470"/>
      <c r="B175" s="354" t="s">
        <v>143</v>
      </c>
      <c r="C175" s="471"/>
      <c r="D175" s="354" t="s">
        <v>111</v>
      </c>
      <c r="E175" s="355">
        <v>1</v>
      </c>
      <c r="F175" s="356"/>
      <c r="G175" s="348">
        <v>0</v>
      </c>
      <c r="H175" s="357" t="s">
        <v>401</v>
      </c>
      <c r="I175" s="474">
        <v>1</v>
      </c>
      <c r="J175" s="474"/>
      <c r="K175" s="350">
        <v>0</v>
      </c>
      <c r="L175" s="353"/>
    </row>
    <row r="176" spans="1:12" hidden="1" outlineLevel="1" x14ac:dyDescent="0.35">
      <c r="A176" s="470"/>
      <c r="B176" s="354"/>
      <c r="C176" s="471"/>
      <c r="D176" s="354" t="s">
        <v>112</v>
      </c>
      <c r="E176" s="355"/>
      <c r="F176" s="356"/>
      <c r="G176" s="348">
        <v>0.5</v>
      </c>
      <c r="H176" s="357" t="s">
        <v>402</v>
      </c>
      <c r="I176" s="474"/>
      <c r="J176" s="474"/>
      <c r="K176" s="350">
        <v>0.5</v>
      </c>
      <c r="L176" s="353"/>
    </row>
    <row r="177" spans="1:12" ht="20.399999999999999" hidden="1" outlineLevel="1" x14ac:dyDescent="0.35">
      <c r="A177" s="470"/>
      <c r="B177" s="354"/>
      <c r="C177" s="471"/>
      <c r="D177" s="354" t="s">
        <v>113</v>
      </c>
      <c r="E177" s="355">
        <v>1</v>
      </c>
      <c r="F177" s="356">
        <v>1</v>
      </c>
      <c r="G177" s="348">
        <v>0.5</v>
      </c>
      <c r="H177" s="488" t="s">
        <v>403</v>
      </c>
      <c r="I177" s="261">
        <v>1</v>
      </c>
      <c r="J177" s="261"/>
      <c r="K177" s="489">
        <v>0.5</v>
      </c>
      <c r="L177" s="360"/>
    </row>
    <row r="178" spans="1:12" hidden="1" outlineLevel="1" x14ac:dyDescent="0.35">
      <c r="A178" s="470"/>
      <c r="B178" s="354"/>
      <c r="C178" s="471"/>
      <c r="D178" s="354" t="s">
        <v>114</v>
      </c>
      <c r="E178" s="355">
        <v>1</v>
      </c>
      <c r="F178" s="356"/>
      <c r="G178" s="348">
        <v>0.5</v>
      </c>
      <c r="H178" s="490"/>
      <c r="I178" s="491"/>
      <c r="J178" s="491"/>
      <c r="K178" s="492"/>
      <c r="L178" s="493"/>
    </row>
    <row r="179" spans="1:12" hidden="1" outlineLevel="1" x14ac:dyDescent="0.35">
      <c r="A179" s="470"/>
      <c r="B179" s="354"/>
      <c r="C179" s="471"/>
      <c r="D179" s="354" t="s">
        <v>115</v>
      </c>
      <c r="E179" s="355"/>
      <c r="F179" s="356"/>
      <c r="G179" s="348">
        <v>0.5</v>
      </c>
      <c r="H179" s="488" t="s">
        <v>404</v>
      </c>
      <c r="I179" s="261"/>
      <c r="J179" s="261"/>
      <c r="K179" s="489">
        <v>0.5</v>
      </c>
      <c r="L179" s="370"/>
    </row>
    <row r="180" spans="1:12" hidden="1" outlineLevel="1" x14ac:dyDescent="0.35">
      <c r="A180" s="470"/>
      <c r="B180" s="354"/>
      <c r="C180" s="471"/>
      <c r="D180" s="354" t="s">
        <v>116</v>
      </c>
      <c r="E180" s="355"/>
      <c r="F180" s="356"/>
      <c r="G180" s="348">
        <v>0.5</v>
      </c>
      <c r="H180" s="494"/>
      <c r="I180" s="495"/>
      <c r="J180" s="495"/>
      <c r="K180" s="373"/>
      <c r="L180" s="374"/>
    </row>
    <row r="181" spans="1:12" ht="20.399999999999999" hidden="1" outlineLevel="1" x14ac:dyDescent="0.35">
      <c r="A181" s="470"/>
      <c r="B181" s="354" t="s">
        <v>158</v>
      </c>
      <c r="C181" s="471"/>
      <c r="D181" s="354" t="s">
        <v>117</v>
      </c>
      <c r="E181" s="355"/>
      <c r="F181" s="356"/>
      <c r="G181" s="348">
        <v>1</v>
      </c>
      <c r="H181" s="357" t="s">
        <v>144</v>
      </c>
      <c r="I181" s="474"/>
      <c r="J181" s="474"/>
      <c r="K181" s="359">
        <v>0.5</v>
      </c>
      <c r="L181" s="360"/>
    </row>
    <row r="182" spans="1:12" ht="20.399999999999999" hidden="1" outlineLevel="1" x14ac:dyDescent="0.35">
      <c r="A182" s="470"/>
      <c r="B182" s="345" t="s">
        <v>145</v>
      </c>
      <c r="C182" s="471"/>
      <c r="D182" s="345" t="s">
        <v>118</v>
      </c>
      <c r="E182" s="480">
        <v>1</v>
      </c>
      <c r="F182" s="481">
        <v>1</v>
      </c>
      <c r="G182" s="348"/>
      <c r="H182" s="349" t="s">
        <v>415</v>
      </c>
      <c r="I182" s="473">
        <v>1</v>
      </c>
      <c r="J182" s="473">
        <v>1</v>
      </c>
      <c r="K182" s="359"/>
      <c r="L182" s="360"/>
    </row>
    <row r="183" spans="1:12" ht="30.6" hidden="1" outlineLevel="1" x14ac:dyDescent="0.35">
      <c r="A183" s="470"/>
      <c r="B183" s="354" t="s">
        <v>159</v>
      </c>
      <c r="C183" s="471"/>
      <c r="D183" s="354" t="s">
        <v>119</v>
      </c>
      <c r="E183" s="355"/>
      <c r="F183" s="356"/>
      <c r="G183" s="348">
        <v>0.5</v>
      </c>
      <c r="H183" s="357" t="s">
        <v>146</v>
      </c>
      <c r="I183" s="474"/>
      <c r="J183" s="474"/>
      <c r="K183" s="350">
        <v>0.5</v>
      </c>
      <c r="L183" s="353"/>
    </row>
    <row r="184" spans="1:12" hidden="1" outlineLevel="1" x14ac:dyDescent="0.35">
      <c r="A184" s="470"/>
      <c r="B184" s="354" t="s">
        <v>160</v>
      </c>
      <c r="C184" s="471"/>
      <c r="D184" s="354" t="s">
        <v>120</v>
      </c>
      <c r="E184" s="355"/>
      <c r="F184" s="356"/>
      <c r="G184" s="348">
        <v>0.5</v>
      </c>
      <c r="H184" s="357" t="s">
        <v>147</v>
      </c>
      <c r="I184" s="474"/>
      <c r="J184" s="474"/>
      <c r="K184" s="350">
        <v>0.5</v>
      </c>
      <c r="L184" s="353"/>
    </row>
    <row r="185" spans="1:12" ht="20.399999999999999" hidden="1" outlineLevel="1" x14ac:dyDescent="0.35">
      <c r="A185" s="470"/>
      <c r="B185" s="496" t="s">
        <v>161</v>
      </c>
      <c r="C185" s="471"/>
      <c r="D185" s="354" t="s">
        <v>121</v>
      </c>
      <c r="E185" s="355"/>
      <c r="F185" s="356"/>
      <c r="G185" s="348">
        <v>0.5</v>
      </c>
      <c r="H185" s="497" t="s">
        <v>148</v>
      </c>
      <c r="I185" s="474"/>
      <c r="J185" s="474"/>
      <c r="K185" s="350">
        <v>0.5</v>
      </c>
      <c r="L185" s="353"/>
    </row>
    <row r="186" spans="1:12" hidden="1" outlineLevel="1" x14ac:dyDescent="0.35">
      <c r="A186" s="470"/>
      <c r="B186" s="354" t="s">
        <v>162</v>
      </c>
      <c r="C186" s="471"/>
      <c r="D186" s="354" t="s">
        <v>122</v>
      </c>
      <c r="E186" s="355"/>
      <c r="F186" s="356"/>
      <c r="G186" s="348">
        <v>1</v>
      </c>
      <c r="H186" s="497" t="s">
        <v>149</v>
      </c>
      <c r="I186" s="474"/>
      <c r="J186" s="474"/>
      <c r="K186" s="350">
        <v>1</v>
      </c>
      <c r="L186" s="353"/>
    </row>
    <row r="187" spans="1:12" ht="20.399999999999999" hidden="1" outlineLevel="1" x14ac:dyDescent="0.35">
      <c r="A187" s="470"/>
      <c r="B187" s="496" t="s">
        <v>163</v>
      </c>
      <c r="C187" s="471"/>
      <c r="D187" s="354" t="s">
        <v>123</v>
      </c>
      <c r="E187" s="355"/>
      <c r="F187" s="356"/>
      <c r="G187" s="348">
        <v>0.5</v>
      </c>
      <c r="H187" s="497" t="s">
        <v>150</v>
      </c>
      <c r="I187" s="474"/>
      <c r="J187" s="474"/>
      <c r="K187" s="350">
        <v>0.5</v>
      </c>
      <c r="L187" s="353"/>
    </row>
    <row r="188" spans="1:12" hidden="1" outlineLevel="1" x14ac:dyDescent="0.35">
      <c r="A188" s="470"/>
      <c r="B188" s="354"/>
      <c r="C188" s="471"/>
      <c r="D188" s="354" t="s">
        <v>124</v>
      </c>
      <c r="E188" s="355"/>
      <c r="F188" s="356"/>
      <c r="G188" s="348">
        <v>1</v>
      </c>
      <c r="H188" s="497" t="s">
        <v>151</v>
      </c>
      <c r="I188" s="474"/>
      <c r="J188" s="474"/>
      <c r="K188" s="350">
        <v>1</v>
      </c>
      <c r="L188" s="353"/>
    </row>
    <row r="189" spans="1:12" hidden="1" outlineLevel="1" x14ac:dyDescent="0.35">
      <c r="A189" s="470"/>
      <c r="B189" s="496"/>
      <c r="C189" s="471"/>
      <c r="D189" s="354" t="s">
        <v>125</v>
      </c>
      <c r="E189" s="355"/>
      <c r="F189" s="356"/>
      <c r="G189" s="348">
        <v>0.5</v>
      </c>
      <c r="H189" s="497" t="s">
        <v>152</v>
      </c>
      <c r="I189" s="474"/>
      <c r="J189" s="474"/>
      <c r="K189" s="350">
        <v>0.5</v>
      </c>
      <c r="L189" s="353"/>
    </row>
    <row r="190" spans="1:12" hidden="1" outlineLevel="1" x14ac:dyDescent="0.35">
      <c r="A190" s="470"/>
      <c r="B190" s="354" t="s">
        <v>164</v>
      </c>
      <c r="C190" s="471"/>
      <c r="D190" s="354" t="s">
        <v>126</v>
      </c>
      <c r="E190" s="355"/>
      <c r="F190" s="356"/>
      <c r="G190" s="348">
        <v>1</v>
      </c>
      <c r="H190" s="497" t="s">
        <v>153</v>
      </c>
      <c r="I190" s="474"/>
      <c r="J190" s="474"/>
      <c r="K190" s="350">
        <v>1</v>
      </c>
      <c r="L190" s="353"/>
    </row>
    <row r="191" spans="1:12" hidden="1" outlineLevel="1" x14ac:dyDescent="0.35">
      <c r="A191" s="470"/>
      <c r="B191" s="354"/>
      <c r="C191" s="471"/>
      <c r="D191" s="354" t="s">
        <v>127</v>
      </c>
      <c r="E191" s="355"/>
      <c r="F191" s="356"/>
      <c r="G191" s="348">
        <v>0.5</v>
      </c>
      <c r="H191" s="357"/>
      <c r="I191" s="474"/>
      <c r="J191" s="474"/>
      <c r="K191" s="474"/>
      <c r="L191" s="353"/>
    </row>
    <row r="192" spans="1:12" hidden="1" outlineLevel="1" x14ac:dyDescent="0.35">
      <c r="A192" s="470"/>
      <c r="B192" s="354"/>
      <c r="C192" s="471"/>
      <c r="D192" s="345" t="s">
        <v>128</v>
      </c>
      <c r="E192" s="480">
        <v>1</v>
      </c>
      <c r="F192" s="481">
        <v>1</v>
      </c>
      <c r="G192" s="348"/>
      <c r="H192" s="357"/>
      <c r="I192" s="474"/>
      <c r="J192" s="474"/>
      <c r="K192" s="359"/>
      <c r="L192" s="360"/>
    </row>
    <row r="193" spans="1:12" ht="20.399999999999999" hidden="1" outlineLevel="1" x14ac:dyDescent="0.35">
      <c r="A193" s="470"/>
      <c r="B193" s="354"/>
      <c r="C193" s="471"/>
      <c r="D193" s="354" t="s">
        <v>129</v>
      </c>
      <c r="E193" s="355"/>
      <c r="F193" s="356"/>
      <c r="G193" s="348">
        <v>0.5</v>
      </c>
      <c r="H193" s="357" t="s">
        <v>154</v>
      </c>
      <c r="I193" s="474"/>
      <c r="J193" s="474"/>
      <c r="K193" s="350">
        <v>0.5</v>
      </c>
      <c r="L193" s="353"/>
    </row>
    <row r="194" spans="1:12" hidden="1" outlineLevel="1" x14ac:dyDescent="0.35">
      <c r="A194" s="470"/>
      <c r="B194" s="354"/>
      <c r="C194" s="471"/>
      <c r="D194" s="354" t="s">
        <v>130</v>
      </c>
      <c r="E194" s="355"/>
      <c r="F194" s="356"/>
      <c r="G194" s="348">
        <v>1</v>
      </c>
      <c r="H194" s="357" t="s">
        <v>155</v>
      </c>
      <c r="I194" s="474"/>
      <c r="J194" s="474"/>
      <c r="K194" s="350">
        <v>1</v>
      </c>
      <c r="L194" s="353"/>
    </row>
    <row r="195" spans="1:12" hidden="1" outlineLevel="1" x14ac:dyDescent="0.35">
      <c r="A195" s="470"/>
      <c r="B195" s="354"/>
      <c r="C195" s="471"/>
      <c r="D195" s="354" t="s">
        <v>131</v>
      </c>
      <c r="E195" s="355"/>
      <c r="F195" s="356"/>
      <c r="G195" s="348">
        <v>0.5</v>
      </c>
      <c r="H195" s="498" t="s">
        <v>405</v>
      </c>
      <c r="I195" s="499"/>
      <c r="J195" s="499"/>
      <c r="K195" s="350">
        <v>0.5</v>
      </c>
      <c r="L195" s="353"/>
    </row>
    <row r="196" spans="1:12" hidden="1" outlineLevel="1" x14ac:dyDescent="0.35">
      <c r="A196" s="470"/>
      <c r="B196" s="354"/>
      <c r="C196" s="471"/>
      <c r="D196" s="354" t="s">
        <v>132</v>
      </c>
      <c r="E196" s="355"/>
      <c r="F196" s="356"/>
      <c r="G196" s="348">
        <v>1</v>
      </c>
      <c r="H196" s="357" t="s">
        <v>406</v>
      </c>
      <c r="I196" s="474"/>
      <c r="J196" s="474"/>
      <c r="K196" s="350">
        <v>1</v>
      </c>
      <c r="L196" s="353"/>
    </row>
    <row r="197" spans="1:12" hidden="1" outlineLevel="1" x14ac:dyDescent="0.35">
      <c r="A197" s="470"/>
      <c r="B197" s="354" t="s">
        <v>165</v>
      </c>
      <c r="C197" s="471"/>
      <c r="D197" s="354" t="s">
        <v>133</v>
      </c>
      <c r="E197" s="355"/>
      <c r="F197" s="356"/>
      <c r="G197" s="348">
        <v>0.5</v>
      </c>
      <c r="H197" s="357" t="s">
        <v>407</v>
      </c>
      <c r="I197" s="474"/>
      <c r="J197" s="474"/>
      <c r="K197" s="350">
        <v>0.5</v>
      </c>
      <c r="L197" s="353"/>
    </row>
    <row r="198" spans="1:12" ht="28.5" hidden="1" customHeight="1" outlineLevel="1" x14ac:dyDescent="0.35">
      <c r="A198" s="470"/>
      <c r="B198" s="345" t="s">
        <v>156</v>
      </c>
      <c r="C198" s="471"/>
      <c r="D198" s="500" t="s">
        <v>134</v>
      </c>
      <c r="E198" s="480"/>
      <c r="F198" s="481"/>
      <c r="G198" s="348"/>
      <c r="H198" s="349" t="s">
        <v>134</v>
      </c>
      <c r="I198" s="473"/>
      <c r="J198" s="473"/>
      <c r="K198" s="350"/>
      <c r="L198" s="353"/>
    </row>
    <row r="199" spans="1:12" hidden="1" outlineLevel="1" x14ac:dyDescent="0.35">
      <c r="A199" s="470"/>
      <c r="B199" s="354" t="s">
        <v>168</v>
      </c>
      <c r="C199" s="471"/>
      <c r="D199" s="354" t="s">
        <v>166</v>
      </c>
      <c r="E199" s="355"/>
      <c r="F199" s="356"/>
      <c r="G199" s="348">
        <v>1</v>
      </c>
      <c r="H199" s="357" t="s">
        <v>408</v>
      </c>
      <c r="I199" s="474"/>
      <c r="J199" s="474"/>
      <c r="K199" s="350">
        <v>1</v>
      </c>
      <c r="L199" s="353"/>
    </row>
    <row r="200" spans="1:12" ht="28.5" hidden="1" customHeight="1" outlineLevel="1" x14ac:dyDescent="0.35">
      <c r="A200" s="470"/>
      <c r="B200" s="345" t="s">
        <v>136</v>
      </c>
      <c r="C200" s="471"/>
      <c r="D200" s="345" t="s">
        <v>136</v>
      </c>
      <c r="E200" s="480">
        <v>1</v>
      </c>
      <c r="F200" s="481"/>
      <c r="G200" s="348"/>
      <c r="H200" s="349" t="s">
        <v>136</v>
      </c>
      <c r="I200" s="473">
        <v>1</v>
      </c>
      <c r="J200" s="473"/>
      <c r="K200" s="350"/>
      <c r="L200" s="353"/>
    </row>
    <row r="201" spans="1:12" hidden="1" outlineLevel="1" x14ac:dyDescent="0.35">
      <c r="A201" s="501"/>
      <c r="B201" s="502" t="s">
        <v>169</v>
      </c>
      <c r="C201" s="503"/>
      <c r="D201" s="502" t="s">
        <v>167</v>
      </c>
      <c r="E201" s="504"/>
      <c r="F201" s="505"/>
      <c r="G201" s="506">
        <v>0.5</v>
      </c>
      <c r="H201" s="507" t="s">
        <v>409</v>
      </c>
      <c r="I201" s="508"/>
      <c r="J201" s="508"/>
      <c r="K201" s="509">
        <v>0.5</v>
      </c>
      <c r="L201" s="510"/>
    </row>
    <row r="202" spans="1:12" hidden="1" outlineLevel="1" x14ac:dyDescent="0.35">
      <c r="A202" s="511" t="s">
        <v>34</v>
      </c>
      <c r="B202" s="512">
        <v>18</v>
      </c>
      <c r="C202" s="513"/>
      <c r="D202" s="514">
        <v>31</v>
      </c>
      <c r="E202" s="515"/>
      <c r="F202" s="516"/>
      <c r="G202" s="517"/>
      <c r="H202" s="514">
        <v>23</v>
      </c>
      <c r="I202" s="515"/>
      <c r="J202" s="515"/>
      <c r="K202" s="518"/>
      <c r="L202" s="513"/>
    </row>
    <row r="203" spans="1:12" hidden="1" outlineLevel="1" x14ac:dyDescent="0.35">
      <c r="A203" s="519" t="s">
        <v>21</v>
      </c>
      <c r="B203" s="520"/>
      <c r="C203" s="521"/>
      <c r="D203" s="522">
        <f>B202/D202</f>
        <v>0.58064516129032262</v>
      </c>
      <c r="E203" s="523"/>
      <c r="F203" s="524"/>
      <c r="G203" s="525"/>
      <c r="H203" s="522">
        <f>B202/H202</f>
        <v>0.78260869565217395</v>
      </c>
      <c r="I203" s="523"/>
      <c r="J203" s="523"/>
      <c r="K203" s="526"/>
      <c r="L203" s="521"/>
    </row>
    <row r="204" spans="1:12" hidden="1" outlineLevel="1" x14ac:dyDescent="0.35">
      <c r="A204" s="527" t="s">
        <v>22</v>
      </c>
      <c r="B204" s="528"/>
      <c r="C204" s="529"/>
      <c r="D204" s="530">
        <f>G204/D202</f>
        <v>0.67741935483870963</v>
      </c>
      <c r="E204" s="531"/>
      <c r="F204" s="532"/>
      <c r="G204" s="533">
        <f>SUM(G162:G201)</f>
        <v>21</v>
      </c>
      <c r="H204" s="530">
        <f>K204/H202</f>
        <v>0.60869565217391308</v>
      </c>
      <c r="I204" s="531"/>
      <c r="J204" s="531"/>
      <c r="K204" s="534">
        <f>SUM(K162:K201)</f>
        <v>14</v>
      </c>
      <c r="L204" s="529"/>
    </row>
    <row r="205" spans="1:12" hidden="1" outlineLevel="1" x14ac:dyDescent="0.35">
      <c r="A205" s="535"/>
      <c r="B205" s="536"/>
      <c r="C205" s="537"/>
      <c r="D205" s="538" t="s">
        <v>23</v>
      </c>
      <c r="E205" s="539"/>
      <c r="F205" s="540"/>
      <c r="G205" s="541"/>
      <c r="H205" s="538" t="s">
        <v>23</v>
      </c>
      <c r="I205" s="539"/>
      <c r="J205" s="539"/>
      <c r="K205" s="542"/>
      <c r="L205" s="537"/>
    </row>
    <row r="206" spans="1:12" s="199" customFormat="1" hidden="1" outlineLevel="1" x14ac:dyDescent="0.4">
      <c r="A206" s="144" t="s">
        <v>414</v>
      </c>
      <c r="B206" s="145"/>
      <c r="C206" s="146"/>
      <c r="D206" s="147">
        <f>SUM(E162:E201)</f>
        <v>11</v>
      </c>
      <c r="E206" s="148"/>
      <c r="F206" s="149"/>
      <c r="G206" s="150"/>
      <c r="H206" s="147">
        <f>SUM(I162:I201)</f>
        <v>8</v>
      </c>
      <c r="I206" s="148"/>
      <c r="J206" s="148"/>
      <c r="K206" s="151"/>
      <c r="L206" s="146"/>
    </row>
    <row r="207" spans="1:12" s="199" customFormat="1" ht="12.3" hidden="1" outlineLevel="1" x14ac:dyDescent="0.4">
      <c r="A207" s="144" t="s">
        <v>413</v>
      </c>
      <c r="B207" s="152"/>
      <c r="C207" s="153"/>
      <c r="D207" s="154">
        <f>SUM(F162:F201)</f>
        <v>8</v>
      </c>
      <c r="E207" s="155"/>
      <c r="F207" s="155"/>
      <c r="G207" s="156"/>
      <c r="H207" s="154">
        <f>SUM(J162:J201)</f>
        <v>5</v>
      </c>
      <c r="I207" s="157"/>
      <c r="J207" s="157"/>
      <c r="K207" s="158"/>
      <c r="L207" s="153"/>
    </row>
    <row r="208" spans="1:12" hidden="1" outlineLevel="1" x14ac:dyDescent="0.35">
      <c r="A208" s="543" t="s">
        <v>35</v>
      </c>
      <c r="B208" s="544"/>
      <c r="C208" s="545"/>
      <c r="D208" s="546">
        <v>2</v>
      </c>
      <c r="E208" s="547"/>
      <c r="F208" s="548"/>
      <c r="G208" s="549"/>
      <c r="H208" s="546">
        <v>1</v>
      </c>
      <c r="I208" s="547"/>
      <c r="J208" s="547"/>
      <c r="K208" s="550"/>
      <c r="L208" s="545"/>
    </row>
    <row r="209" spans="1:12" hidden="1" outlineLevel="1" x14ac:dyDescent="0.35">
      <c r="A209" s="551" t="s">
        <v>37</v>
      </c>
      <c r="B209" s="552"/>
      <c r="C209" s="553"/>
      <c r="D209" s="554">
        <f>(D203+D204)/2</f>
        <v>0.62903225806451613</v>
      </c>
      <c r="E209" s="555"/>
      <c r="F209" s="556"/>
      <c r="G209" s="557"/>
      <c r="H209" s="554">
        <f>(H204+H203)/2</f>
        <v>0.69565217391304346</v>
      </c>
      <c r="I209" s="555"/>
      <c r="J209" s="555"/>
      <c r="K209" s="558"/>
      <c r="L209" s="553"/>
    </row>
    <row r="210" spans="1:12" hidden="1" outlineLevel="1" x14ac:dyDescent="0.35">
      <c r="A210" s="559" t="s">
        <v>36</v>
      </c>
      <c r="B210" s="560"/>
      <c r="C210" s="561"/>
      <c r="D210" s="562"/>
      <c r="E210" s="563"/>
      <c r="F210" s="564"/>
      <c r="G210" s="565"/>
      <c r="H210" s="566">
        <f>(H209-D209)/D209</f>
        <v>0.10590858416945372</v>
      </c>
      <c r="I210" s="567"/>
      <c r="J210" s="567"/>
      <c r="K210" s="568"/>
      <c r="L210" s="569"/>
    </row>
    <row r="211" spans="1:12" hidden="1" outlineLevel="1" x14ac:dyDescent="0.35">
      <c r="A211" s="454" t="s">
        <v>43</v>
      </c>
      <c r="B211" s="455"/>
      <c r="C211" s="456"/>
      <c r="D211" s="457"/>
      <c r="E211" s="458"/>
      <c r="F211" s="459"/>
      <c r="G211" s="460"/>
      <c r="H211" s="457"/>
      <c r="I211" s="458"/>
      <c r="J211" s="458"/>
      <c r="K211" s="461"/>
      <c r="L211" s="462"/>
    </row>
    <row r="212" spans="1:12" s="570" customFormat="1" hidden="1" outlineLevel="1" x14ac:dyDescent="0.35">
      <c r="A212" s="322"/>
      <c r="B212" s="323"/>
      <c r="C212" s="324"/>
      <c r="D212" s="325"/>
      <c r="E212" s="325"/>
      <c r="F212" s="325"/>
      <c r="G212" s="322"/>
      <c r="H212" s="326"/>
      <c r="I212" s="325"/>
      <c r="J212" s="325"/>
      <c r="K212" s="327"/>
      <c r="L212" s="328"/>
    </row>
    <row r="213" spans="1:12" s="570" customFormat="1" ht="11.4" hidden="1" outlineLevel="1" thickBot="1" x14ac:dyDescent="0.4">
      <c r="A213" s="322"/>
      <c r="B213" s="323"/>
      <c r="C213" s="324"/>
      <c r="D213" s="325"/>
      <c r="E213" s="325"/>
      <c r="F213" s="325"/>
      <c r="G213" s="322"/>
      <c r="H213" s="326"/>
      <c r="I213" s="325"/>
      <c r="J213" s="325"/>
      <c r="K213" s="327"/>
      <c r="L213" s="328"/>
    </row>
    <row r="214" spans="1:12" ht="34.5" customHeight="1" collapsed="1" x14ac:dyDescent="0.35">
      <c r="A214" s="743" t="s">
        <v>451</v>
      </c>
      <c r="B214" s="744"/>
      <c r="C214" s="685"/>
      <c r="D214" s="686"/>
      <c r="E214" s="686"/>
      <c r="F214" s="686"/>
      <c r="G214" s="686"/>
      <c r="H214" s="687"/>
      <c r="I214" s="671"/>
      <c r="J214" s="671"/>
      <c r="K214" s="670"/>
      <c r="L214" s="672"/>
    </row>
    <row r="215" spans="1:12" ht="31.5" hidden="1" customHeight="1" outlineLevel="2" x14ac:dyDescent="0.35">
      <c r="A215" s="745"/>
      <c r="B215" s="571"/>
      <c r="C215" s="572"/>
      <c r="D215" s="573" t="s">
        <v>276</v>
      </c>
      <c r="E215" s="574"/>
      <c r="F215" s="575"/>
      <c r="G215" s="576"/>
      <c r="H215" s="573" t="s">
        <v>89</v>
      </c>
      <c r="I215" s="574"/>
      <c r="J215" s="574"/>
      <c r="K215" s="577"/>
      <c r="L215" s="578"/>
    </row>
    <row r="216" spans="1:12" ht="30.6" hidden="1" outlineLevel="2" x14ac:dyDescent="0.35">
      <c r="A216" s="745"/>
      <c r="B216" s="579"/>
      <c r="C216" s="580"/>
      <c r="D216" s="581" t="s">
        <v>45</v>
      </c>
      <c r="E216" s="261"/>
      <c r="F216" s="582"/>
      <c r="G216" s="583"/>
      <c r="H216" s="581" t="s">
        <v>444</v>
      </c>
      <c r="I216" s="261"/>
      <c r="J216" s="261"/>
      <c r="K216" s="584"/>
      <c r="L216" s="259"/>
    </row>
    <row r="217" spans="1:12" hidden="1" outlineLevel="2" x14ac:dyDescent="0.35">
      <c r="A217" s="745"/>
      <c r="B217" s="579"/>
      <c r="C217" s="580"/>
      <c r="D217" s="585" t="s">
        <v>46</v>
      </c>
      <c r="E217" s="261"/>
      <c r="F217" s="582"/>
      <c r="G217" s="583">
        <v>0.5</v>
      </c>
      <c r="H217" s="585" t="s">
        <v>46</v>
      </c>
      <c r="I217" s="261"/>
      <c r="J217" s="261"/>
      <c r="K217" s="584">
        <v>0.5</v>
      </c>
      <c r="L217" s="259"/>
    </row>
    <row r="218" spans="1:12" hidden="1" outlineLevel="2" x14ac:dyDescent="0.35">
      <c r="A218" s="745"/>
      <c r="B218" s="579"/>
      <c r="C218" s="580"/>
      <c r="D218" s="585" t="s">
        <v>47</v>
      </c>
      <c r="E218" s="261"/>
      <c r="F218" s="582"/>
      <c r="G218" s="583">
        <v>1</v>
      </c>
      <c r="H218" s="585" t="s">
        <v>47</v>
      </c>
      <c r="I218" s="261"/>
      <c r="J218" s="261"/>
      <c r="K218" s="584">
        <v>1</v>
      </c>
      <c r="L218" s="259"/>
    </row>
    <row r="219" spans="1:12" ht="61.2" hidden="1" outlineLevel="2" x14ac:dyDescent="0.35">
      <c r="A219" s="745"/>
      <c r="B219" s="579"/>
      <c r="C219" s="586"/>
      <c r="D219" s="581" t="s">
        <v>90</v>
      </c>
      <c r="E219" s="261"/>
      <c r="F219" s="582"/>
      <c r="G219" s="583"/>
      <c r="H219" s="581" t="s">
        <v>90</v>
      </c>
      <c r="I219" s="587"/>
      <c r="J219" s="587"/>
      <c r="K219" s="584"/>
      <c r="L219" s="259"/>
    </row>
    <row r="220" spans="1:12" hidden="1" outlineLevel="2" x14ac:dyDescent="0.35">
      <c r="A220" s="745"/>
      <c r="B220" s="579"/>
      <c r="C220" s="586"/>
      <c r="D220" s="579" t="s">
        <v>277</v>
      </c>
      <c r="E220" s="261"/>
      <c r="F220" s="582"/>
      <c r="G220" s="583">
        <v>0.5</v>
      </c>
      <c r="H220" s="579" t="s">
        <v>277</v>
      </c>
      <c r="I220" s="587"/>
      <c r="J220" s="587"/>
      <c r="K220" s="584">
        <v>0.5</v>
      </c>
      <c r="L220" s="259"/>
    </row>
    <row r="221" spans="1:12" ht="20.399999999999999" hidden="1" outlineLevel="2" x14ac:dyDescent="0.35">
      <c r="A221" s="745"/>
      <c r="B221" s="579"/>
      <c r="C221" s="586"/>
      <c r="D221" s="579" t="s">
        <v>278</v>
      </c>
      <c r="E221" s="261"/>
      <c r="F221" s="582"/>
      <c r="G221" s="583">
        <v>1</v>
      </c>
      <c r="H221" s="579" t="s">
        <v>278</v>
      </c>
      <c r="I221" s="587"/>
      <c r="J221" s="587"/>
      <c r="K221" s="584">
        <v>1</v>
      </c>
      <c r="L221" s="259"/>
    </row>
    <row r="222" spans="1:12" ht="20.399999999999999" hidden="1" outlineLevel="2" x14ac:dyDescent="0.35">
      <c r="A222" s="745"/>
      <c r="B222" s="579"/>
      <c r="C222" s="586"/>
      <c r="D222" s="579" t="s">
        <v>279</v>
      </c>
      <c r="E222" s="261"/>
      <c r="F222" s="582"/>
      <c r="G222" s="583">
        <v>0</v>
      </c>
      <c r="H222" s="579" t="s">
        <v>412</v>
      </c>
      <c r="I222" s="587"/>
      <c r="J222" s="587"/>
      <c r="K222" s="584">
        <v>1</v>
      </c>
      <c r="L222" s="259"/>
    </row>
    <row r="223" spans="1:12" ht="20.399999999999999" hidden="1" outlineLevel="2" x14ac:dyDescent="0.35">
      <c r="A223" s="745"/>
      <c r="B223" s="579"/>
      <c r="C223" s="586"/>
      <c r="D223" s="579" t="s">
        <v>280</v>
      </c>
      <c r="E223" s="261"/>
      <c r="F223" s="582"/>
      <c r="G223" s="583">
        <v>1</v>
      </c>
      <c r="H223" s="488" t="s">
        <v>410</v>
      </c>
      <c r="I223" s="588"/>
      <c r="J223" s="588"/>
      <c r="K223" s="589"/>
      <c r="L223" s="259"/>
    </row>
    <row r="224" spans="1:12" ht="30.6" hidden="1" outlineLevel="2" x14ac:dyDescent="0.35">
      <c r="A224" s="745"/>
      <c r="B224" s="579"/>
      <c r="C224" s="586"/>
      <c r="D224" s="579" t="s">
        <v>281</v>
      </c>
      <c r="E224" s="261"/>
      <c r="F224" s="582"/>
      <c r="G224" s="583">
        <v>0</v>
      </c>
      <c r="H224" s="590" t="s">
        <v>411</v>
      </c>
      <c r="I224" s="587" t="s">
        <v>92</v>
      </c>
      <c r="J224" s="587"/>
      <c r="K224" s="584" t="s">
        <v>92</v>
      </c>
      <c r="L224" s="259"/>
    </row>
    <row r="225" spans="1:12" ht="20.399999999999999" hidden="1" outlineLevel="2" x14ac:dyDescent="0.35">
      <c r="A225" s="745"/>
      <c r="B225" s="579"/>
      <c r="C225" s="586"/>
      <c r="D225" s="579" t="s">
        <v>282</v>
      </c>
      <c r="E225" s="261"/>
      <c r="F225" s="582"/>
      <c r="G225" s="583">
        <v>1</v>
      </c>
      <c r="H225" s="579" t="s">
        <v>370</v>
      </c>
      <c r="I225" s="587"/>
      <c r="J225" s="587"/>
      <c r="K225" s="584" t="s">
        <v>92</v>
      </c>
      <c r="L225" s="259"/>
    </row>
    <row r="226" spans="1:12" hidden="1" outlineLevel="2" x14ac:dyDescent="0.35">
      <c r="A226" s="745"/>
      <c r="B226" s="579"/>
      <c r="C226" s="586"/>
      <c r="D226" s="579" t="s">
        <v>283</v>
      </c>
      <c r="E226" s="261"/>
      <c r="F226" s="582"/>
      <c r="G226" s="583">
        <v>1</v>
      </c>
      <c r="H226" s="579" t="s">
        <v>92</v>
      </c>
      <c r="I226" s="587"/>
      <c r="J226" s="587"/>
      <c r="K226" s="584" t="s">
        <v>92</v>
      </c>
      <c r="L226" s="259"/>
    </row>
    <row r="227" spans="1:12" hidden="1" outlineLevel="2" x14ac:dyDescent="0.35">
      <c r="A227" s="745"/>
      <c r="B227" s="579"/>
      <c r="C227" s="580"/>
      <c r="D227" s="585" t="s">
        <v>284</v>
      </c>
      <c r="E227" s="261"/>
      <c r="F227" s="582"/>
      <c r="G227" s="583">
        <v>0</v>
      </c>
      <c r="H227" s="585" t="s">
        <v>92</v>
      </c>
      <c r="I227" s="261"/>
      <c r="J227" s="261"/>
      <c r="K227" s="584"/>
      <c r="L227" s="259"/>
    </row>
    <row r="228" spans="1:12" hidden="1" outlineLevel="2" x14ac:dyDescent="0.35">
      <c r="A228" s="745"/>
      <c r="B228" s="579"/>
      <c r="C228" s="580"/>
      <c r="D228" s="585" t="s">
        <v>285</v>
      </c>
      <c r="E228" s="261"/>
      <c r="F228" s="582"/>
      <c r="G228" s="583">
        <v>1</v>
      </c>
      <c r="H228" s="585" t="s">
        <v>92</v>
      </c>
      <c r="I228" s="261"/>
      <c r="J228" s="261"/>
      <c r="K228" s="584"/>
      <c r="L228" s="259"/>
    </row>
    <row r="229" spans="1:12" ht="20.399999999999999" hidden="1" outlineLevel="2" x14ac:dyDescent="0.35">
      <c r="A229" s="745"/>
      <c r="B229" s="591"/>
      <c r="C229" s="586"/>
      <c r="D229" s="585" t="s">
        <v>286</v>
      </c>
      <c r="E229" s="261"/>
      <c r="F229" s="582"/>
      <c r="G229" s="583">
        <v>1</v>
      </c>
      <c r="H229" s="581"/>
      <c r="I229" s="587"/>
      <c r="J229" s="587"/>
      <c r="K229" s="584"/>
      <c r="L229" s="259"/>
    </row>
    <row r="230" spans="1:12" hidden="1" outlineLevel="2" x14ac:dyDescent="0.35">
      <c r="A230" s="745"/>
      <c r="B230" s="591"/>
      <c r="C230" s="586"/>
      <c r="D230" s="585" t="s">
        <v>287</v>
      </c>
      <c r="E230" s="261"/>
      <c r="F230" s="582"/>
      <c r="G230" s="583">
        <v>1</v>
      </c>
      <c r="H230" s="581"/>
      <c r="I230" s="587"/>
      <c r="J230" s="587"/>
      <c r="K230" s="584"/>
      <c r="L230" s="259"/>
    </row>
    <row r="231" spans="1:12" hidden="1" outlineLevel="2" x14ac:dyDescent="0.35">
      <c r="A231" s="745"/>
      <c r="B231" s="591"/>
      <c r="C231" s="586"/>
      <c r="D231" s="581" t="s">
        <v>91</v>
      </c>
      <c r="E231" s="261"/>
      <c r="F231" s="582"/>
      <c r="G231" s="583"/>
      <c r="H231" s="579"/>
      <c r="I231" s="587"/>
      <c r="J231" s="587"/>
      <c r="K231" s="584"/>
      <c r="L231" s="259"/>
    </row>
    <row r="232" spans="1:12" hidden="1" outlineLevel="2" x14ac:dyDescent="0.35">
      <c r="A232" s="745"/>
      <c r="B232" s="591"/>
      <c r="C232" s="592"/>
      <c r="D232" s="593" t="s">
        <v>288</v>
      </c>
      <c r="E232" s="261"/>
      <c r="F232" s="582"/>
      <c r="G232" s="583">
        <v>1</v>
      </c>
      <c r="H232" s="581"/>
      <c r="I232" s="588"/>
      <c r="J232" s="588"/>
      <c r="K232" s="589"/>
      <c r="L232" s="259"/>
    </row>
    <row r="233" spans="1:12" ht="20.399999999999999" hidden="1" outlineLevel="2" x14ac:dyDescent="0.35">
      <c r="A233" s="745"/>
      <c r="B233" s="594"/>
      <c r="C233" s="586"/>
      <c r="D233" s="581" t="s">
        <v>289</v>
      </c>
      <c r="E233" s="261"/>
      <c r="F233" s="582"/>
      <c r="G233" s="583"/>
      <c r="H233" s="595"/>
      <c r="I233" s="587"/>
      <c r="J233" s="587"/>
      <c r="K233" s="584"/>
      <c r="L233" s="259"/>
    </row>
    <row r="234" spans="1:12" ht="20.399999999999999" hidden="1" outlineLevel="2" x14ac:dyDescent="0.35">
      <c r="A234" s="745"/>
      <c r="B234" s="594"/>
      <c r="C234" s="586"/>
      <c r="D234" s="579" t="s">
        <v>290</v>
      </c>
      <c r="E234" s="261"/>
      <c r="F234" s="582"/>
      <c r="G234" s="583">
        <v>1</v>
      </c>
      <c r="H234" s="595"/>
      <c r="I234" s="587"/>
      <c r="J234" s="587"/>
      <c r="K234" s="584"/>
      <c r="L234" s="259"/>
    </row>
    <row r="235" spans="1:12" ht="20.399999999999999" hidden="1" outlineLevel="2" x14ac:dyDescent="0.35">
      <c r="A235" s="745"/>
      <c r="B235" s="594"/>
      <c r="C235" s="586"/>
      <c r="D235" s="579" t="s">
        <v>291</v>
      </c>
      <c r="E235" s="261"/>
      <c r="F235" s="582"/>
      <c r="G235" s="583">
        <v>1</v>
      </c>
      <c r="H235" s="595"/>
      <c r="I235" s="587"/>
      <c r="J235" s="587"/>
      <c r="K235" s="584"/>
      <c r="L235" s="259"/>
    </row>
    <row r="236" spans="1:12" hidden="1" outlineLevel="2" x14ac:dyDescent="0.35">
      <c r="A236" s="745"/>
      <c r="B236" s="594"/>
      <c r="C236" s="586"/>
      <c r="D236" s="579" t="s">
        <v>292</v>
      </c>
      <c r="E236" s="261"/>
      <c r="F236" s="582"/>
      <c r="G236" s="583">
        <v>1</v>
      </c>
      <c r="H236" s="595"/>
      <c r="I236" s="587"/>
      <c r="J236" s="587"/>
      <c r="K236" s="584"/>
      <c r="L236" s="259"/>
    </row>
    <row r="237" spans="1:12" hidden="1" outlineLevel="2" x14ac:dyDescent="0.35">
      <c r="A237" s="745"/>
      <c r="B237" s="594"/>
      <c r="C237" s="586"/>
      <c r="D237" s="579" t="s">
        <v>293</v>
      </c>
      <c r="E237" s="261"/>
      <c r="F237" s="582"/>
      <c r="G237" s="583">
        <v>0</v>
      </c>
      <c r="H237" s="595"/>
      <c r="I237" s="587"/>
      <c r="J237" s="587"/>
      <c r="K237" s="584"/>
      <c r="L237" s="259"/>
    </row>
    <row r="238" spans="1:12" hidden="1" outlineLevel="2" x14ac:dyDescent="0.35">
      <c r="A238" s="745"/>
      <c r="B238" s="594"/>
      <c r="C238" s="586"/>
      <c r="D238" s="579" t="s">
        <v>294</v>
      </c>
      <c r="E238" s="261"/>
      <c r="F238" s="582"/>
      <c r="G238" s="583">
        <v>1</v>
      </c>
      <c r="H238" s="579" t="s">
        <v>371</v>
      </c>
      <c r="I238" s="261"/>
      <c r="J238" s="261"/>
      <c r="K238" s="584">
        <v>1</v>
      </c>
      <c r="L238" s="259"/>
    </row>
    <row r="239" spans="1:12" hidden="1" outlineLevel="2" x14ac:dyDescent="0.35">
      <c r="A239" s="745"/>
      <c r="B239" s="594"/>
      <c r="C239" s="586"/>
      <c r="D239" s="579" t="s">
        <v>295</v>
      </c>
      <c r="E239" s="261"/>
      <c r="F239" s="582"/>
      <c r="G239" s="583">
        <v>1</v>
      </c>
      <c r="H239" s="579" t="s">
        <v>372</v>
      </c>
      <c r="I239" s="261"/>
      <c r="J239" s="261"/>
      <c r="K239" s="584">
        <v>1</v>
      </c>
      <c r="L239" s="259"/>
    </row>
    <row r="240" spans="1:12" hidden="1" outlineLevel="2" x14ac:dyDescent="0.35">
      <c r="A240" s="745"/>
      <c r="B240" s="594"/>
      <c r="C240" s="586"/>
      <c r="D240" s="579" t="s">
        <v>296</v>
      </c>
      <c r="E240" s="261"/>
      <c r="F240" s="582"/>
      <c r="G240" s="583">
        <v>0</v>
      </c>
      <c r="H240" s="595" t="s">
        <v>92</v>
      </c>
      <c r="I240" s="587"/>
      <c r="J240" s="587"/>
      <c r="K240" s="584"/>
      <c r="L240" s="259"/>
    </row>
    <row r="241" spans="1:12" ht="40.799999999999997" hidden="1" outlineLevel="2" x14ac:dyDescent="0.35">
      <c r="A241" s="745"/>
      <c r="B241" s="594"/>
      <c r="C241" s="586"/>
      <c r="D241" s="579" t="s">
        <v>297</v>
      </c>
      <c r="E241" s="261"/>
      <c r="F241" s="582"/>
      <c r="G241" s="583">
        <v>1</v>
      </c>
      <c r="H241" s="585" t="s">
        <v>373</v>
      </c>
      <c r="I241" s="587"/>
      <c r="J241" s="587"/>
      <c r="K241" s="584"/>
      <c r="L241" s="259"/>
    </row>
    <row r="242" spans="1:12" hidden="1" outlineLevel="2" x14ac:dyDescent="0.35">
      <c r="A242" s="745"/>
      <c r="B242" s="594"/>
      <c r="C242" s="586"/>
      <c r="D242" s="579" t="s">
        <v>298</v>
      </c>
      <c r="E242" s="261"/>
      <c r="F242" s="582"/>
      <c r="G242" s="583">
        <v>0</v>
      </c>
      <c r="H242" s="595"/>
      <c r="I242" s="587"/>
      <c r="J242" s="587"/>
      <c r="K242" s="584"/>
      <c r="L242" s="259"/>
    </row>
    <row r="243" spans="1:12" hidden="1" outlineLevel="2" x14ac:dyDescent="0.35">
      <c r="A243" s="745"/>
      <c r="B243" s="594"/>
      <c r="C243" s="586"/>
      <c r="D243" s="579" t="s">
        <v>299</v>
      </c>
      <c r="E243" s="261"/>
      <c r="F243" s="582"/>
      <c r="G243" s="583">
        <v>0.5</v>
      </c>
      <c r="H243" s="579" t="s">
        <v>374</v>
      </c>
      <c r="I243" s="587"/>
      <c r="J243" s="587"/>
      <c r="K243" s="584"/>
      <c r="L243" s="259"/>
    </row>
    <row r="244" spans="1:12" hidden="1" outlineLevel="2" x14ac:dyDescent="0.35">
      <c r="A244" s="745"/>
      <c r="B244" s="594"/>
      <c r="C244" s="586"/>
      <c r="D244" s="579" t="s">
        <v>300</v>
      </c>
      <c r="E244" s="261"/>
      <c r="F244" s="582"/>
      <c r="G244" s="583">
        <v>1</v>
      </c>
      <c r="H244" s="579" t="s">
        <v>375</v>
      </c>
      <c r="I244" s="587"/>
      <c r="J244" s="587"/>
      <c r="K244" s="584"/>
      <c r="L244" s="259"/>
    </row>
    <row r="245" spans="1:12" hidden="1" outlineLevel="2" x14ac:dyDescent="0.35">
      <c r="A245" s="745"/>
      <c r="B245" s="594"/>
      <c r="C245" s="586"/>
      <c r="D245" s="579" t="s">
        <v>301</v>
      </c>
      <c r="E245" s="261"/>
      <c r="F245" s="582"/>
      <c r="G245" s="583">
        <v>0.5</v>
      </c>
      <c r="H245" s="579" t="s">
        <v>376</v>
      </c>
      <c r="I245" s="587"/>
      <c r="J245" s="587"/>
      <c r="K245" s="584"/>
      <c r="L245" s="259"/>
    </row>
    <row r="246" spans="1:12" hidden="1" outlineLevel="2" x14ac:dyDescent="0.35">
      <c r="A246" s="745"/>
      <c r="B246" s="594"/>
      <c r="C246" s="586"/>
      <c r="D246" s="579" t="s">
        <v>302</v>
      </c>
      <c r="E246" s="261"/>
      <c r="F246" s="582"/>
      <c r="G246" s="583"/>
      <c r="H246" s="579" t="s">
        <v>377</v>
      </c>
      <c r="I246" s="587"/>
      <c r="J246" s="587"/>
      <c r="K246" s="584"/>
      <c r="L246" s="259"/>
    </row>
    <row r="247" spans="1:12" hidden="1" outlineLevel="2" x14ac:dyDescent="0.35">
      <c r="A247" s="745"/>
      <c r="B247" s="594"/>
      <c r="C247" s="586"/>
      <c r="D247" s="579" t="s">
        <v>303</v>
      </c>
      <c r="E247" s="261"/>
      <c r="F247" s="582"/>
      <c r="G247" s="583">
        <v>1</v>
      </c>
      <c r="H247" s="579" t="s">
        <v>378</v>
      </c>
      <c r="I247" s="587"/>
      <c r="J247" s="587"/>
      <c r="K247" s="584"/>
      <c r="L247" s="259"/>
    </row>
    <row r="248" spans="1:12" hidden="1" outlineLevel="2" x14ac:dyDescent="0.35">
      <c r="A248" s="745"/>
      <c r="B248" s="594"/>
      <c r="C248" s="586"/>
      <c r="D248" s="579" t="s">
        <v>304</v>
      </c>
      <c r="E248" s="261"/>
      <c r="F248" s="582"/>
      <c r="G248" s="583">
        <v>1</v>
      </c>
      <c r="H248" s="579" t="s">
        <v>379</v>
      </c>
      <c r="I248" s="587"/>
      <c r="J248" s="587"/>
      <c r="K248" s="584"/>
      <c r="L248" s="259"/>
    </row>
    <row r="249" spans="1:12" ht="20.399999999999999" hidden="1" outlineLevel="2" x14ac:dyDescent="0.35">
      <c r="A249" s="745"/>
      <c r="B249" s="594"/>
      <c r="C249" s="586"/>
      <c r="D249" s="581" t="s">
        <v>305</v>
      </c>
      <c r="E249" s="261"/>
      <c r="F249" s="582"/>
      <c r="G249" s="583"/>
      <c r="H249" s="581" t="s">
        <v>305</v>
      </c>
      <c r="I249" s="587"/>
      <c r="J249" s="587"/>
      <c r="K249" s="584"/>
      <c r="L249" s="259"/>
    </row>
    <row r="250" spans="1:12" hidden="1" outlineLevel="2" x14ac:dyDescent="0.35">
      <c r="A250" s="745"/>
      <c r="B250" s="594"/>
      <c r="C250" s="586"/>
      <c r="D250" s="579" t="s">
        <v>306</v>
      </c>
      <c r="E250" s="261"/>
      <c r="F250" s="582"/>
      <c r="G250" s="583">
        <v>0.5</v>
      </c>
      <c r="H250" s="579" t="s">
        <v>380</v>
      </c>
      <c r="I250" s="261"/>
      <c r="J250" s="261"/>
      <c r="K250" s="584">
        <v>0.5</v>
      </c>
      <c r="L250" s="259"/>
    </row>
    <row r="251" spans="1:12" hidden="1" outlineLevel="2" x14ac:dyDescent="0.35">
      <c r="A251" s="745"/>
      <c r="B251" s="594"/>
      <c r="C251" s="586"/>
      <c r="D251" s="579" t="s">
        <v>307</v>
      </c>
      <c r="E251" s="261"/>
      <c r="F251" s="582"/>
      <c r="G251" s="583">
        <v>1</v>
      </c>
      <c r="H251" s="579" t="s">
        <v>381</v>
      </c>
      <c r="I251" s="261"/>
      <c r="J251" s="261"/>
      <c r="K251" s="584">
        <v>1</v>
      </c>
      <c r="L251" s="259"/>
    </row>
    <row r="252" spans="1:12" hidden="1" outlineLevel="2" x14ac:dyDescent="0.35">
      <c r="A252" s="745"/>
      <c r="B252" s="594"/>
      <c r="C252" s="586"/>
      <c r="D252" s="579" t="s">
        <v>308</v>
      </c>
      <c r="E252" s="261"/>
      <c r="F252" s="582"/>
      <c r="G252" s="583">
        <v>0.5</v>
      </c>
      <c r="H252" s="579" t="s">
        <v>382</v>
      </c>
      <c r="I252" s="261"/>
      <c r="J252" s="261"/>
      <c r="K252" s="584">
        <v>0.5</v>
      </c>
      <c r="L252" s="259"/>
    </row>
    <row r="253" spans="1:12" hidden="1" outlineLevel="2" x14ac:dyDescent="0.35">
      <c r="A253" s="745"/>
      <c r="B253" s="594"/>
      <c r="C253" s="586"/>
      <c r="D253" s="579" t="s">
        <v>309</v>
      </c>
      <c r="E253" s="261"/>
      <c r="F253" s="582"/>
      <c r="G253" s="583">
        <v>1</v>
      </c>
      <c r="H253" s="579" t="s">
        <v>383</v>
      </c>
      <c r="I253" s="261"/>
      <c r="J253" s="261"/>
      <c r="K253" s="584">
        <v>1</v>
      </c>
      <c r="L253" s="259"/>
    </row>
    <row r="254" spans="1:12" hidden="1" outlineLevel="2" x14ac:dyDescent="0.35">
      <c r="A254" s="745"/>
      <c r="B254" s="594"/>
      <c r="C254" s="586"/>
      <c r="D254" s="581" t="s">
        <v>310</v>
      </c>
      <c r="E254" s="261"/>
      <c r="F254" s="582"/>
      <c r="G254" s="583"/>
      <c r="H254" s="581" t="s">
        <v>310</v>
      </c>
      <c r="I254" s="261"/>
      <c r="J254" s="261"/>
      <c r="K254" s="584"/>
      <c r="L254" s="259"/>
    </row>
    <row r="255" spans="1:12" ht="20.399999999999999" hidden="1" outlineLevel="2" x14ac:dyDescent="0.35">
      <c r="A255" s="745"/>
      <c r="B255" s="594"/>
      <c r="C255" s="586"/>
      <c r="D255" s="579" t="s">
        <v>311</v>
      </c>
      <c r="E255" s="261"/>
      <c r="F255" s="582"/>
      <c r="G255" s="583">
        <v>1</v>
      </c>
      <c r="H255" s="579" t="s">
        <v>384</v>
      </c>
      <c r="I255" s="261"/>
      <c r="J255" s="261"/>
      <c r="K255" s="584">
        <v>1</v>
      </c>
      <c r="L255" s="259"/>
    </row>
    <row r="256" spans="1:12" hidden="1" outlineLevel="2" x14ac:dyDescent="0.35">
      <c r="A256" s="745"/>
      <c r="B256" s="594"/>
      <c r="C256" s="586"/>
      <c r="D256" s="581" t="s">
        <v>312</v>
      </c>
      <c r="E256" s="261"/>
      <c r="F256" s="582"/>
      <c r="G256" s="583"/>
      <c r="H256" s="488"/>
      <c r="I256" s="261"/>
      <c r="J256" s="261"/>
      <c r="K256" s="584"/>
      <c r="L256" s="259"/>
    </row>
    <row r="257" spans="1:12" ht="20.399999999999999" hidden="1" outlineLevel="2" x14ac:dyDescent="0.35">
      <c r="A257" s="745"/>
      <c r="B257" s="594"/>
      <c r="C257" s="586"/>
      <c r="D257" s="579" t="s">
        <v>313</v>
      </c>
      <c r="E257" s="261"/>
      <c r="F257" s="582"/>
      <c r="G257" s="583">
        <v>1</v>
      </c>
      <c r="H257" s="488"/>
      <c r="I257" s="261"/>
      <c r="J257" s="261"/>
      <c r="K257" s="584"/>
      <c r="L257" s="259"/>
    </row>
    <row r="258" spans="1:12" hidden="1" outlineLevel="2" x14ac:dyDescent="0.35">
      <c r="A258" s="745"/>
      <c r="B258" s="594"/>
      <c r="C258" s="586"/>
      <c r="D258" s="579" t="s">
        <v>314</v>
      </c>
      <c r="E258" s="261"/>
      <c r="F258" s="582"/>
      <c r="G258" s="583">
        <v>1</v>
      </c>
      <c r="H258" s="488"/>
      <c r="I258" s="261"/>
      <c r="J258" s="261"/>
      <c r="K258" s="584"/>
      <c r="L258" s="259"/>
    </row>
    <row r="259" spans="1:12" ht="20.399999999999999" hidden="1" outlineLevel="2" x14ac:dyDescent="0.35">
      <c r="A259" s="745"/>
      <c r="B259" s="594"/>
      <c r="C259" s="586"/>
      <c r="D259" s="579" t="s">
        <v>315</v>
      </c>
      <c r="E259" s="261"/>
      <c r="F259" s="582"/>
      <c r="G259" s="583"/>
      <c r="H259" s="579" t="s">
        <v>318</v>
      </c>
      <c r="I259" s="587"/>
      <c r="J259" s="587"/>
      <c r="K259" s="584">
        <v>0</v>
      </c>
      <c r="L259" s="259"/>
    </row>
    <row r="260" spans="1:12" hidden="1" outlineLevel="2" x14ac:dyDescent="0.35">
      <c r="A260" s="745"/>
      <c r="B260" s="594"/>
      <c r="C260" s="586"/>
      <c r="D260" s="581" t="s">
        <v>316</v>
      </c>
      <c r="E260" s="261"/>
      <c r="F260" s="582"/>
      <c r="G260" s="583"/>
      <c r="H260" s="579" t="s">
        <v>385</v>
      </c>
      <c r="I260" s="261"/>
      <c r="J260" s="261"/>
      <c r="K260" s="584"/>
      <c r="L260" s="259"/>
    </row>
    <row r="261" spans="1:12" ht="20.399999999999999" hidden="1" outlineLevel="2" x14ac:dyDescent="0.35">
      <c r="A261" s="745"/>
      <c r="B261" s="594"/>
      <c r="C261" s="586"/>
      <c r="D261" s="579" t="s">
        <v>317</v>
      </c>
      <c r="E261" s="588"/>
      <c r="F261" s="596"/>
      <c r="G261" s="583">
        <v>0</v>
      </c>
      <c r="H261" s="585" t="s">
        <v>386</v>
      </c>
      <c r="I261" s="587"/>
      <c r="J261" s="587"/>
      <c r="K261" s="584">
        <v>1</v>
      </c>
      <c r="L261" s="259"/>
    </row>
    <row r="262" spans="1:12" hidden="1" outlineLevel="2" x14ac:dyDescent="0.35">
      <c r="A262" s="745"/>
      <c r="B262" s="594"/>
      <c r="C262" s="586"/>
      <c r="D262" s="579" t="s">
        <v>319</v>
      </c>
      <c r="E262" s="588"/>
      <c r="F262" s="596"/>
      <c r="G262" s="583">
        <v>0</v>
      </c>
      <c r="H262" s="488" t="s">
        <v>387</v>
      </c>
      <c r="I262" s="261"/>
      <c r="J262" s="261"/>
      <c r="K262" s="584">
        <v>0</v>
      </c>
      <c r="L262" s="259"/>
    </row>
    <row r="263" spans="1:12" hidden="1" outlineLevel="2" x14ac:dyDescent="0.35">
      <c r="A263" s="745"/>
      <c r="B263" s="594"/>
      <c r="C263" s="586"/>
      <c r="D263" s="579" t="s">
        <v>320</v>
      </c>
      <c r="E263" s="588"/>
      <c r="F263" s="596"/>
      <c r="G263" s="583">
        <v>0.5</v>
      </c>
      <c r="H263" s="488"/>
      <c r="I263" s="261"/>
      <c r="J263" s="261"/>
      <c r="K263" s="584"/>
      <c r="L263" s="259"/>
    </row>
    <row r="264" spans="1:12" hidden="1" outlineLevel="2" x14ac:dyDescent="0.35">
      <c r="A264" s="745"/>
      <c r="B264" s="594"/>
      <c r="C264" s="586"/>
      <c r="D264" s="579" t="s">
        <v>321</v>
      </c>
      <c r="E264" s="588"/>
      <c r="F264" s="596"/>
      <c r="G264" s="583">
        <v>1</v>
      </c>
      <c r="H264" s="595"/>
      <c r="I264" s="587"/>
      <c r="J264" s="587"/>
      <c r="K264" s="584"/>
      <c r="L264" s="259"/>
    </row>
    <row r="265" spans="1:12" hidden="1" outlineLevel="2" x14ac:dyDescent="0.35">
      <c r="A265" s="745"/>
      <c r="B265" s="594"/>
      <c r="C265" s="586"/>
      <c r="D265" s="581" t="s">
        <v>322</v>
      </c>
      <c r="E265" s="588"/>
      <c r="F265" s="596"/>
      <c r="G265" s="583"/>
      <c r="H265" s="595"/>
      <c r="I265" s="587"/>
      <c r="J265" s="587"/>
      <c r="K265" s="584"/>
      <c r="L265" s="259"/>
    </row>
    <row r="266" spans="1:12" ht="20.399999999999999" hidden="1" outlineLevel="2" x14ac:dyDescent="0.35">
      <c r="A266" s="745"/>
      <c r="B266" s="594"/>
      <c r="C266" s="586"/>
      <c r="D266" s="579" t="s">
        <v>323</v>
      </c>
      <c r="E266" s="588"/>
      <c r="F266" s="596"/>
      <c r="G266" s="597">
        <v>0</v>
      </c>
      <c r="H266" s="595"/>
      <c r="I266" s="587"/>
      <c r="J266" s="587"/>
      <c r="K266" s="584"/>
      <c r="L266" s="259"/>
    </row>
    <row r="267" spans="1:12" hidden="1" outlineLevel="2" x14ac:dyDescent="0.35">
      <c r="A267" s="745"/>
      <c r="B267" s="594"/>
      <c r="C267" s="586"/>
      <c r="D267" s="579" t="s">
        <v>324</v>
      </c>
      <c r="E267" s="588"/>
      <c r="F267" s="596"/>
      <c r="G267" s="597">
        <v>0</v>
      </c>
      <c r="H267" s="595"/>
      <c r="I267" s="587"/>
      <c r="J267" s="587"/>
      <c r="K267" s="584"/>
      <c r="L267" s="259"/>
    </row>
    <row r="268" spans="1:12" hidden="1" outlineLevel="2" x14ac:dyDescent="0.35">
      <c r="A268" s="745"/>
      <c r="B268" s="594"/>
      <c r="C268" s="586"/>
      <c r="D268" s="579" t="s">
        <v>325</v>
      </c>
      <c r="E268" s="588"/>
      <c r="F268" s="596"/>
      <c r="G268" s="597">
        <v>0</v>
      </c>
      <c r="H268" s="595"/>
      <c r="I268" s="587"/>
      <c r="J268" s="587"/>
      <c r="K268" s="584"/>
      <c r="L268" s="259"/>
    </row>
    <row r="269" spans="1:12" hidden="1" outlineLevel="2" x14ac:dyDescent="0.35">
      <c r="A269" s="745"/>
      <c r="B269" s="594"/>
      <c r="C269" s="586"/>
      <c r="D269" s="579" t="s">
        <v>324</v>
      </c>
      <c r="E269" s="588"/>
      <c r="F269" s="596"/>
      <c r="G269" s="597">
        <v>0</v>
      </c>
      <c r="H269" s="595"/>
      <c r="I269" s="587"/>
      <c r="J269" s="587"/>
      <c r="K269" s="584"/>
      <c r="L269" s="259"/>
    </row>
    <row r="270" spans="1:12" hidden="1" outlineLevel="2" x14ac:dyDescent="0.35">
      <c r="A270" s="745"/>
      <c r="B270" s="579"/>
      <c r="C270" s="598"/>
      <c r="D270" s="579" t="s">
        <v>326</v>
      </c>
      <c r="E270" s="588"/>
      <c r="F270" s="596"/>
      <c r="G270" s="597">
        <v>0.5</v>
      </c>
      <c r="H270" s="581"/>
      <c r="I270" s="263"/>
      <c r="J270" s="263"/>
      <c r="K270" s="584"/>
      <c r="L270" s="259"/>
    </row>
    <row r="271" spans="1:12" hidden="1" outlineLevel="2" x14ac:dyDescent="0.35">
      <c r="A271" s="745"/>
      <c r="B271" s="579"/>
      <c r="C271" s="598"/>
      <c r="D271" s="579" t="s">
        <v>327</v>
      </c>
      <c r="E271" s="588"/>
      <c r="F271" s="596"/>
      <c r="G271" s="597">
        <v>1</v>
      </c>
      <c r="H271" s="579"/>
      <c r="I271" s="263"/>
      <c r="J271" s="263"/>
      <c r="K271" s="584"/>
      <c r="L271" s="259"/>
    </row>
    <row r="272" spans="1:12" hidden="1" outlineLevel="2" x14ac:dyDescent="0.35">
      <c r="A272" s="745"/>
      <c r="B272" s="579"/>
      <c r="C272" s="598"/>
      <c r="D272" s="579" t="s">
        <v>328</v>
      </c>
      <c r="E272" s="588"/>
      <c r="F272" s="596"/>
      <c r="G272" s="597">
        <v>0</v>
      </c>
      <c r="H272" s="579"/>
      <c r="I272" s="263"/>
      <c r="J272" s="263"/>
      <c r="K272" s="584"/>
      <c r="L272" s="259"/>
    </row>
    <row r="273" spans="1:12" hidden="1" outlineLevel="2" x14ac:dyDescent="0.35">
      <c r="A273" s="745"/>
      <c r="B273" s="579"/>
      <c r="C273" s="598"/>
      <c r="D273" s="579" t="s">
        <v>329</v>
      </c>
      <c r="E273" s="588"/>
      <c r="F273" s="596"/>
      <c r="G273" s="597">
        <v>1</v>
      </c>
      <c r="H273" s="579"/>
      <c r="I273" s="599"/>
      <c r="J273" s="599"/>
      <c r="K273" s="600"/>
      <c r="L273" s="259"/>
    </row>
    <row r="274" spans="1:12" hidden="1" outlineLevel="2" x14ac:dyDescent="0.35">
      <c r="A274" s="745"/>
      <c r="B274" s="579"/>
      <c r="C274" s="598"/>
      <c r="D274" s="579" t="s">
        <v>330</v>
      </c>
      <c r="E274" s="588"/>
      <c r="F274" s="596"/>
      <c r="G274" s="597">
        <v>1</v>
      </c>
      <c r="H274" s="579"/>
      <c r="I274" s="599"/>
      <c r="J274" s="599"/>
      <c r="K274" s="600"/>
      <c r="L274" s="259"/>
    </row>
    <row r="275" spans="1:12" hidden="1" outlineLevel="2" x14ac:dyDescent="0.35">
      <c r="A275" s="745"/>
      <c r="B275" s="579"/>
      <c r="C275" s="598"/>
      <c r="D275" s="581" t="s">
        <v>331</v>
      </c>
      <c r="E275" s="588"/>
      <c r="F275" s="596"/>
      <c r="G275" s="597"/>
      <c r="H275" s="581"/>
      <c r="I275" s="263"/>
      <c r="J275" s="263"/>
      <c r="K275" s="584"/>
      <c r="L275" s="259"/>
    </row>
    <row r="276" spans="1:12" hidden="1" outlineLevel="2" x14ac:dyDescent="0.35">
      <c r="A276" s="745"/>
      <c r="B276" s="579"/>
      <c r="C276" s="598"/>
      <c r="D276" s="579" t="s">
        <v>332</v>
      </c>
      <c r="E276" s="588"/>
      <c r="F276" s="596"/>
      <c r="G276" s="597">
        <v>0</v>
      </c>
      <c r="H276" s="585"/>
      <c r="I276" s="263"/>
      <c r="J276" s="263"/>
      <c r="K276" s="584"/>
      <c r="L276" s="259"/>
    </row>
    <row r="277" spans="1:12" hidden="1" outlineLevel="2" x14ac:dyDescent="0.35">
      <c r="A277" s="745"/>
      <c r="B277" s="579"/>
      <c r="C277" s="598"/>
      <c r="D277" s="579" t="s">
        <v>333</v>
      </c>
      <c r="E277" s="588"/>
      <c r="F277" s="596"/>
      <c r="G277" s="597">
        <v>0</v>
      </c>
      <c r="H277" s="579"/>
      <c r="I277" s="263"/>
      <c r="J277" s="263"/>
      <c r="K277" s="584"/>
      <c r="L277" s="259"/>
    </row>
    <row r="278" spans="1:12" hidden="1" outlineLevel="2" x14ac:dyDescent="0.35">
      <c r="A278" s="745"/>
      <c r="B278" s="579"/>
      <c r="C278" s="598"/>
      <c r="D278" s="579" t="s">
        <v>334</v>
      </c>
      <c r="E278" s="588"/>
      <c r="F278" s="596"/>
      <c r="G278" s="597">
        <v>0</v>
      </c>
      <c r="H278" s="579"/>
      <c r="I278" s="263"/>
      <c r="J278" s="263"/>
      <c r="K278" s="584"/>
      <c r="L278" s="259"/>
    </row>
    <row r="279" spans="1:12" hidden="1" outlineLevel="2" x14ac:dyDescent="0.35">
      <c r="A279" s="745"/>
      <c r="B279" s="579"/>
      <c r="C279" s="598"/>
      <c r="D279" s="579" t="s">
        <v>335</v>
      </c>
      <c r="E279" s="588"/>
      <c r="F279" s="596"/>
      <c r="G279" s="597">
        <v>1</v>
      </c>
      <c r="H279" s="579"/>
      <c r="I279" s="263"/>
      <c r="J279" s="263"/>
      <c r="K279" s="584"/>
      <c r="L279" s="259"/>
    </row>
    <row r="280" spans="1:12" hidden="1" outlineLevel="2" x14ac:dyDescent="0.35">
      <c r="A280" s="745"/>
      <c r="B280" s="579"/>
      <c r="C280" s="598"/>
      <c r="D280" s="579" t="s">
        <v>336</v>
      </c>
      <c r="E280" s="588"/>
      <c r="F280" s="596"/>
      <c r="G280" s="597">
        <v>0.5</v>
      </c>
      <c r="H280" s="579"/>
      <c r="I280" s="263"/>
      <c r="J280" s="263"/>
      <c r="K280" s="584"/>
      <c r="L280" s="259"/>
    </row>
    <row r="281" spans="1:12" hidden="1" outlineLevel="2" x14ac:dyDescent="0.35">
      <c r="A281" s="745"/>
      <c r="B281" s="579"/>
      <c r="C281" s="598"/>
      <c r="D281" s="579" t="s">
        <v>337</v>
      </c>
      <c r="E281" s="588"/>
      <c r="F281" s="596"/>
      <c r="G281" s="597">
        <v>1</v>
      </c>
      <c r="H281" s="579"/>
      <c r="I281" s="263"/>
      <c r="J281" s="263"/>
      <c r="K281" s="584"/>
      <c r="L281" s="259"/>
    </row>
    <row r="282" spans="1:12" hidden="1" outlineLevel="2" x14ac:dyDescent="0.35">
      <c r="A282" s="745"/>
      <c r="B282" s="579"/>
      <c r="C282" s="598"/>
      <c r="D282" s="579" t="s">
        <v>338</v>
      </c>
      <c r="E282" s="588"/>
      <c r="F282" s="596"/>
      <c r="G282" s="597">
        <v>1</v>
      </c>
      <c r="H282" s="579"/>
      <c r="I282" s="263"/>
      <c r="J282" s="263"/>
      <c r="K282" s="584"/>
      <c r="L282" s="259"/>
    </row>
    <row r="283" spans="1:12" hidden="1" outlineLevel="2" x14ac:dyDescent="0.35">
      <c r="A283" s="745"/>
      <c r="B283" s="579"/>
      <c r="C283" s="598"/>
      <c r="D283" s="581" t="s">
        <v>339</v>
      </c>
      <c r="E283" s="588"/>
      <c r="F283" s="596"/>
      <c r="G283" s="601"/>
      <c r="H283" s="581"/>
      <c r="I283" s="263"/>
      <c r="J283" s="263"/>
      <c r="K283" s="584"/>
      <c r="L283" s="259"/>
    </row>
    <row r="284" spans="1:12" hidden="1" outlineLevel="2" x14ac:dyDescent="0.35">
      <c r="A284" s="745"/>
      <c r="B284" s="579"/>
      <c r="C284" s="598"/>
      <c r="D284" s="579" t="s">
        <v>340</v>
      </c>
      <c r="E284" s="588"/>
      <c r="F284" s="596"/>
      <c r="G284" s="597">
        <v>1</v>
      </c>
      <c r="H284" s="579"/>
      <c r="I284" s="263"/>
      <c r="J284" s="263"/>
      <c r="K284" s="584"/>
      <c r="L284" s="259"/>
    </row>
    <row r="285" spans="1:12" hidden="1" outlineLevel="2" x14ac:dyDescent="0.35">
      <c r="A285" s="745"/>
      <c r="B285" s="579"/>
      <c r="C285" s="598"/>
      <c r="D285" s="579" t="s">
        <v>341</v>
      </c>
      <c r="E285" s="588"/>
      <c r="F285" s="596"/>
      <c r="G285" s="597">
        <v>0</v>
      </c>
      <c r="H285" s="579"/>
      <c r="I285" s="263"/>
      <c r="J285" s="263"/>
      <c r="K285" s="584"/>
      <c r="L285" s="259"/>
    </row>
    <row r="286" spans="1:12" hidden="1" outlineLevel="2" x14ac:dyDescent="0.35">
      <c r="A286" s="745"/>
      <c r="B286" s="579"/>
      <c r="C286" s="598"/>
      <c r="D286" s="579" t="s">
        <v>342</v>
      </c>
      <c r="E286" s="588"/>
      <c r="F286" s="596"/>
      <c r="G286" s="597">
        <v>1</v>
      </c>
      <c r="H286" s="579"/>
      <c r="I286" s="263"/>
      <c r="J286" s="263"/>
      <c r="K286" s="584"/>
      <c r="L286" s="259"/>
    </row>
    <row r="287" spans="1:12" hidden="1" outlineLevel="2" x14ac:dyDescent="0.35">
      <c r="A287" s="745"/>
      <c r="B287" s="579"/>
      <c r="C287" s="598"/>
      <c r="D287" s="579" t="s">
        <v>343</v>
      </c>
      <c r="E287" s="588"/>
      <c r="F287" s="596"/>
      <c r="G287" s="597">
        <v>0</v>
      </c>
      <c r="H287" s="579"/>
      <c r="I287" s="263"/>
      <c r="J287" s="263"/>
      <c r="K287" s="584"/>
      <c r="L287" s="259"/>
    </row>
    <row r="288" spans="1:12" hidden="1" outlineLevel="2" x14ac:dyDescent="0.35">
      <c r="A288" s="745"/>
      <c r="B288" s="579"/>
      <c r="C288" s="598"/>
      <c r="D288" s="579" t="s">
        <v>344</v>
      </c>
      <c r="E288" s="588"/>
      <c r="F288" s="596"/>
      <c r="G288" s="597">
        <v>0</v>
      </c>
      <c r="H288" s="595" t="s">
        <v>388</v>
      </c>
      <c r="I288" s="587"/>
      <c r="J288" s="587"/>
      <c r="K288" s="584">
        <v>1</v>
      </c>
      <c r="L288" s="259"/>
    </row>
    <row r="289" spans="1:12" ht="20.399999999999999" hidden="1" outlineLevel="2" x14ac:dyDescent="0.35">
      <c r="A289" s="745"/>
      <c r="B289" s="579"/>
      <c r="C289" s="598"/>
      <c r="D289" s="579" t="s">
        <v>345</v>
      </c>
      <c r="E289" s="588"/>
      <c r="F289" s="596"/>
      <c r="G289" s="597">
        <v>1</v>
      </c>
      <c r="H289" s="579" t="s">
        <v>389</v>
      </c>
      <c r="I289" s="588"/>
      <c r="J289" s="588"/>
      <c r="K289" s="600">
        <v>1</v>
      </c>
      <c r="L289" s="259"/>
    </row>
    <row r="290" spans="1:12" hidden="1" outlineLevel="2" x14ac:dyDescent="0.35">
      <c r="A290" s="745"/>
      <c r="B290" s="579"/>
      <c r="C290" s="598"/>
      <c r="D290" s="581" t="s">
        <v>346</v>
      </c>
      <c r="E290" s="588"/>
      <c r="F290" s="596"/>
      <c r="G290" s="597"/>
      <c r="H290" s="581" t="s">
        <v>346</v>
      </c>
      <c r="I290" s="588"/>
      <c r="J290" s="588"/>
      <c r="K290" s="600"/>
      <c r="L290" s="259"/>
    </row>
    <row r="291" spans="1:12" ht="30.6" hidden="1" outlineLevel="2" x14ac:dyDescent="0.35">
      <c r="A291" s="745"/>
      <c r="B291" s="579"/>
      <c r="C291" s="598"/>
      <c r="D291" s="579" t="s">
        <v>347</v>
      </c>
      <c r="E291" s="588"/>
      <c r="F291" s="596"/>
      <c r="G291" s="597">
        <v>1</v>
      </c>
      <c r="H291" s="579" t="s">
        <v>360</v>
      </c>
      <c r="I291" s="588"/>
      <c r="J291" s="588"/>
      <c r="K291" s="600">
        <v>1</v>
      </c>
      <c r="L291" s="259"/>
    </row>
    <row r="292" spans="1:12" hidden="1" outlineLevel="2" x14ac:dyDescent="0.35">
      <c r="A292" s="745"/>
      <c r="B292" s="579"/>
      <c r="C292" s="598"/>
      <c r="D292" s="579" t="s">
        <v>348</v>
      </c>
      <c r="E292" s="588"/>
      <c r="F292" s="596"/>
      <c r="G292" s="597">
        <v>1</v>
      </c>
      <c r="H292" s="579" t="s">
        <v>361</v>
      </c>
      <c r="I292" s="588"/>
      <c r="J292" s="588"/>
      <c r="K292" s="600">
        <v>1</v>
      </c>
      <c r="L292" s="259"/>
    </row>
    <row r="293" spans="1:12" hidden="1" outlineLevel="2" x14ac:dyDescent="0.35">
      <c r="A293" s="745"/>
      <c r="B293" s="579"/>
      <c r="C293" s="598"/>
      <c r="D293" s="579" t="s">
        <v>349</v>
      </c>
      <c r="E293" s="588"/>
      <c r="F293" s="596"/>
      <c r="G293" s="597">
        <v>1</v>
      </c>
      <c r="H293" s="579" t="s">
        <v>362</v>
      </c>
      <c r="I293" s="599"/>
      <c r="J293" s="599"/>
      <c r="K293" s="600">
        <v>0</v>
      </c>
      <c r="L293" s="259"/>
    </row>
    <row r="294" spans="1:12" hidden="1" outlineLevel="2" x14ac:dyDescent="0.35">
      <c r="A294" s="745"/>
      <c r="B294" s="579"/>
      <c r="C294" s="598"/>
      <c r="D294" s="579" t="s">
        <v>350</v>
      </c>
      <c r="E294" s="588"/>
      <c r="F294" s="596"/>
      <c r="G294" s="597">
        <v>0</v>
      </c>
      <c r="H294" s="579" t="s">
        <v>363</v>
      </c>
      <c r="I294" s="599"/>
      <c r="J294" s="599"/>
      <c r="K294" s="600">
        <v>1</v>
      </c>
      <c r="L294" s="259"/>
    </row>
    <row r="295" spans="1:12" hidden="1" outlineLevel="2" x14ac:dyDescent="0.35">
      <c r="A295" s="745"/>
      <c r="B295" s="579"/>
      <c r="C295" s="598"/>
      <c r="D295" s="579" t="s">
        <v>351</v>
      </c>
      <c r="E295" s="588"/>
      <c r="F295" s="596"/>
      <c r="G295" s="597">
        <v>1</v>
      </c>
      <c r="H295" s="579" t="s">
        <v>364</v>
      </c>
      <c r="I295" s="599"/>
      <c r="J295" s="599"/>
      <c r="K295" s="600">
        <v>1</v>
      </c>
      <c r="L295" s="259"/>
    </row>
    <row r="296" spans="1:12" ht="20.399999999999999" hidden="1" outlineLevel="2" x14ac:dyDescent="0.35">
      <c r="A296" s="745"/>
      <c r="B296" s="579"/>
      <c r="C296" s="598"/>
      <c r="D296" s="579" t="s">
        <v>352</v>
      </c>
      <c r="E296" s="588"/>
      <c r="F296" s="596"/>
      <c r="G296" s="597">
        <v>0</v>
      </c>
      <c r="H296" s="602" t="s">
        <v>365</v>
      </c>
      <c r="I296" s="603"/>
      <c r="J296" s="603"/>
      <c r="K296" s="604">
        <v>1</v>
      </c>
      <c r="L296" s="259"/>
    </row>
    <row r="297" spans="1:12" hidden="1" outlineLevel="2" x14ac:dyDescent="0.35">
      <c r="A297" s="745"/>
      <c r="B297" s="579"/>
      <c r="C297" s="598"/>
      <c r="D297" s="579" t="s">
        <v>353</v>
      </c>
      <c r="E297" s="588"/>
      <c r="F297" s="596"/>
      <c r="G297" s="597">
        <v>1</v>
      </c>
      <c r="H297" s="602" t="s">
        <v>366</v>
      </c>
      <c r="I297" s="603"/>
      <c r="J297" s="603"/>
      <c r="K297" s="604">
        <v>0.5</v>
      </c>
      <c r="L297" s="259"/>
    </row>
    <row r="298" spans="1:12" hidden="1" outlineLevel="2" x14ac:dyDescent="0.35">
      <c r="A298" s="745"/>
      <c r="B298" s="585"/>
      <c r="C298" s="605"/>
      <c r="D298" s="579" t="s">
        <v>354</v>
      </c>
      <c r="E298" s="588"/>
      <c r="F298" s="596"/>
      <c r="G298" s="597">
        <v>0.5</v>
      </c>
      <c r="H298" s="602" t="s">
        <v>367</v>
      </c>
      <c r="I298" s="603"/>
      <c r="J298" s="603"/>
      <c r="K298" s="604">
        <v>1</v>
      </c>
      <c r="L298" s="259"/>
    </row>
    <row r="299" spans="1:12" hidden="1" outlineLevel="2" x14ac:dyDescent="0.35">
      <c r="A299" s="745"/>
      <c r="B299" s="585"/>
      <c r="C299" s="606"/>
      <c r="D299" s="579" t="s">
        <v>355</v>
      </c>
      <c r="E299" s="588"/>
      <c r="F299" s="596"/>
      <c r="G299" s="597">
        <v>1</v>
      </c>
      <c r="H299" s="602" t="s">
        <v>368</v>
      </c>
      <c r="I299" s="603"/>
      <c r="J299" s="603"/>
      <c r="K299" s="604">
        <v>0</v>
      </c>
      <c r="L299" s="259"/>
    </row>
    <row r="300" spans="1:12" hidden="1" outlineLevel="2" x14ac:dyDescent="0.35">
      <c r="A300" s="745"/>
      <c r="B300" s="585"/>
      <c r="C300" s="606"/>
      <c r="D300" s="579" t="s">
        <v>356</v>
      </c>
      <c r="E300" s="588"/>
      <c r="F300" s="596"/>
      <c r="G300" s="597">
        <v>0</v>
      </c>
      <c r="H300" s="602" t="s">
        <v>369</v>
      </c>
      <c r="I300" s="603"/>
      <c r="J300" s="603"/>
      <c r="K300" s="604">
        <v>1</v>
      </c>
      <c r="L300" s="259"/>
    </row>
    <row r="301" spans="1:12" hidden="1" outlineLevel="2" x14ac:dyDescent="0.35">
      <c r="A301" s="745"/>
      <c r="B301" s="607"/>
      <c r="C301" s="608"/>
      <c r="D301" s="609"/>
      <c r="E301" s="610"/>
      <c r="F301" s="611"/>
      <c r="G301" s="612"/>
      <c r="H301" s="613"/>
      <c r="I301" s="610"/>
      <c r="J301" s="610"/>
      <c r="K301" s="610"/>
      <c r="L301" s="305"/>
    </row>
    <row r="302" spans="1:12" ht="12.3" hidden="1" outlineLevel="2" x14ac:dyDescent="0.35">
      <c r="A302" s="614" t="s">
        <v>357</v>
      </c>
      <c r="B302" s="615">
        <v>29</v>
      </c>
      <c r="C302" s="616"/>
      <c r="D302" s="617">
        <v>70</v>
      </c>
      <c r="E302" s="618"/>
      <c r="F302" s="618"/>
      <c r="G302" s="619" t="s">
        <v>92</v>
      </c>
      <c r="H302" s="620">
        <v>37</v>
      </c>
      <c r="I302" s="621"/>
      <c r="J302" s="621"/>
      <c r="K302" s="622"/>
      <c r="L302" s="616"/>
    </row>
    <row r="303" spans="1:12" hidden="1" outlineLevel="2" x14ac:dyDescent="0.35">
      <c r="A303" s="623" t="s">
        <v>21</v>
      </c>
      <c r="B303" s="624"/>
      <c r="C303" s="625"/>
      <c r="D303" s="626">
        <f>(B302/D302)</f>
        <v>0.41428571428571431</v>
      </c>
      <c r="E303" s="627"/>
      <c r="F303" s="627"/>
      <c r="G303" s="625"/>
      <c r="H303" s="626">
        <f>B302/H302</f>
        <v>0.78378378378378377</v>
      </c>
      <c r="I303" s="628"/>
      <c r="J303" s="628"/>
      <c r="K303" s="629"/>
      <c r="L303" s="625"/>
    </row>
    <row r="304" spans="1:12" hidden="1" outlineLevel="2" x14ac:dyDescent="0.35">
      <c r="A304" s="630" t="s">
        <v>22</v>
      </c>
      <c r="B304" s="631"/>
      <c r="C304" s="632"/>
      <c r="D304" s="633">
        <f>(G304/D302)</f>
        <v>0.62857142857142856</v>
      </c>
      <c r="E304" s="634"/>
      <c r="F304" s="635"/>
      <c r="G304" s="632">
        <f>SUM(G216:G300)</f>
        <v>44</v>
      </c>
      <c r="H304" s="633">
        <f>(K304/H302)</f>
        <v>0.55405405405405406</v>
      </c>
      <c r="I304" s="636"/>
      <c r="J304" s="636"/>
      <c r="K304" s="637">
        <f>SUM(K216:K301)</f>
        <v>20.5</v>
      </c>
      <c r="L304" s="632"/>
    </row>
    <row r="305" spans="1:12" hidden="1" outlineLevel="2" x14ac:dyDescent="0.35">
      <c r="A305" s="638"/>
      <c r="B305" s="639"/>
      <c r="C305" s="640"/>
      <c r="D305" s="641" t="s">
        <v>23</v>
      </c>
      <c r="E305" s="642"/>
      <c r="F305" s="643"/>
      <c r="G305" s="640"/>
      <c r="H305" s="641" t="s">
        <v>23</v>
      </c>
      <c r="I305" s="642"/>
      <c r="J305" s="642"/>
      <c r="K305" s="644"/>
      <c r="L305" s="640"/>
    </row>
    <row r="306" spans="1:12" s="199" customFormat="1" hidden="1" outlineLevel="1" x14ac:dyDescent="0.4">
      <c r="A306" s="144" t="s">
        <v>414</v>
      </c>
      <c r="B306" s="145"/>
      <c r="C306" s="146"/>
      <c r="D306" s="147">
        <f>SUM(E215:E301)</f>
        <v>0</v>
      </c>
      <c r="E306" s="148"/>
      <c r="F306" s="149"/>
      <c r="G306" s="150"/>
      <c r="H306" s="147">
        <f>SUM(I215:I301)</f>
        <v>0</v>
      </c>
      <c r="I306" s="148"/>
      <c r="J306" s="148"/>
      <c r="K306" s="645"/>
      <c r="L306" s="146"/>
    </row>
    <row r="307" spans="1:12" s="199" customFormat="1" ht="12.3" hidden="1" outlineLevel="1" x14ac:dyDescent="0.4">
      <c r="A307" s="144" t="s">
        <v>413</v>
      </c>
      <c r="B307" s="152"/>
      <c r="C307" s="153"/>
      <c r="D307" s="154">
        <f>SUM(F215:F301)</f>
        <v>0</v>
      </c>
      <c r="E307" s="155"/>
      <c r="F307" s="155"/>
      <c r="G307" s="156"/>
      <c r="H307" s="154">
        <f>SUM(J215:J301)</f>
        <v>0</v>
      </c>
      <c r="I307" s="157"/>
      <c r="J307" s="157"/>
      <c r="K307" s="646"/>
      <c r="L307" s="153"/>
    </row>
    <row r="308" spans="1:12" hidden="1" outlineLevel="2" x14ac:dyDescent="0.35">
      <c r="A308" s="647" t="s">
        <v>35</v>
      </c>
      <c r="B308" s="648"/>
      <c r="C308" s="649"/>
      <c r="D308" s="650">
        <v>8</v>
      </c>
      <c r="E308" s="163"/>
      <c r="F308" s="164"/>
      <c r="G308" s="649"/>
      <c r="H308" s="650">
        <v>4</v>
      </c>
      <c r="I308" s="435"/>
      <c r="J308" s="435"/>
      <c r="K308" s="435"/>
      <c r="L308" s="649"/>
    </row>
    <row r="309" spans="1:12" hidden="1" outlineLevel="2" x14ac:dyDescent="0.35">
      <c r="A309" s="168" t="s">
        <v>37</v>
      </c>
      <c r="B309" s="651"/>
      <c r="C309" s="652"/>
      <c r="D309" s="653">
        <f>SUM(D303,D304)/2</f>
        <v>0.52142857142857146</v>
      </c>
      <c r="E309" s="172"/>
      <c r="F309" s="173"/>
      <c r="G309" s="652"/>
      <c r="H309" s="653">
        <f>SUM(H303,H304)/2</f>
        <v>0.66891891891891886</v>
      </c>
      <c r="I309" s="172"/>
      <c r="J309" s="172"/>
      <c r="K309" s="172"/>
      <c r="L309" s="440"/>
    </row>
    <row r="310" spans="1:12" hidden="1" outlineLevel="2" x14ac:dyDescent="0.35">
      <c r="A310" s="654" t="s">
        <v>36</v>
      </c>
      <c r="B310" s="447"/>
      <c r="C310" s="655"/>
      <c r="D310" s="656"/>
      <c r="E310" s="448"/>
      <c r="F310" s="183"/>
      <c r="G310" s="446"/>
      <c r="H310" s="657">
        <f>(H309-D309)/D309</f>
        <v>0.28285820066641965</v>
      </c>
      <c r="I310" s="185"/>
      <c r="J310" s="185"/>
      <c r="K310" s="185"/>
      <c r="L310" s="450"/>
    </row>
    <row r="311" spans="1:12" hidden="1" outlineLevel="2" x14ac:dyDescent="0.35">
      <c r="A311" s="188" t="s">
        <v>43</v>
      </c>
      <c r="B311" s="658"/>
      <c r="C311" s="659"/>
      <c r="D311" s="660" t="s">
        <v>92</v>
      </c>
      <c r="E311" s="661" t="s">
        <v>92</v>
      </c>
      <c r="F311" s="191" t="s">
        <v>92</v>
      </c>
      <c r="G311" s="662"/>
      <c r="H311" s="663"/>
      <c r="I311" s="192"/>
      <c r="J311" s="192"/>
      <c r="K311" s="192"/>
      <c r="L311" s="664"/>
    </row>
    <row r="321" ht="12.75" customHeight="1" x14ac:dyDescent="0.35"/>
    <row r="323" ht="12.75" customHeight="1" x14ac:dyDescent="0.35"/>
  </sheetData>
  <mergeCells count="14">
    <mergeCell ref="E2:F2"/>
    <mergeCell ref="I2:J2"/>
    <mergeCell ref="A214:B214"/>
    <mergeCell ref="A215:A301"/>
    <mergeCell ref="B1:H1"/>
    <mergeCell ref="A98:B98"/>
    <mergeCell ref="E98:G98"/>
    <mergeCell ref="A161:B161"/>
    <mergeCell ref="C161:D161"/>
    <mergeCell ref="E161:G161"/>
    <mergeCell ref="H161:I161"/>
    <mergeCell ref="A39:B39"/>
    <mergeCell ref="A4:A10"/>
    <mergeCell ref="A3:L3"/>
  </mergeCells>
  <hyperlinks>
    <hyperlink ref="A1" location="Appendix!A1" display="Key (Task Efficiency Metrics)"/>
  </hyperlink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3D9"/>
    <outlinePr summaryBelow="0"/>
  </sheetPr>
  <dimension ref="A1:M24"/>
  <sheetViews>
    <sheetView topLeftCell="A2" zoomScale="85" zoomScaleNormal="85" zoomScalePageLayoutView="85" workbookViewId="0">
      <selection activeCell="F15" sqref="F15"/>
    </sheetView>
  </sheetViews>
  <sheetFormatPr defaultColWidth="9.1640625" defaultRowHeight="12.3" outlineLevelRow="1" x14ac:dyDescent="0.4"/>
  <cols>
    <col min="1" max="1" width="26.1640625" style="330" customWidth="1"/>
    <col min="2" max="2" width="22.5" style="330" customWidth="1"/>
    <col min="3" max="3" width="20.83203125" style="330" customWidth="1"/>
    <col min="4" max="4" width="21.5" style="330" customWidth="1"/>
    <col min="5" max="5" width="4.5546875" style="330" customWidth="1"/>
    <col min="6" max="6" width="32" style="330" customWidth="1"/>
    <col min="7" max="7" width="18.6640625" style="330" customWidth="1"/>
    <col min="8" max="8" width="24.1640625" style="330" customWidth="1"/>
    <col min="9" max="9" width="27.1640625" style="330" customWidth="1"/>
    <col min="10" max="10" width="27.5" style="330" customWidth="1"/>
    <col min="11" max="12" width="9.1640625" style="330"/>
    <col min="13" max="13" width="50.6640625" style="330" customWidth="1"/>
    <col min="14" max="16384" width="9.1640625" style="330"/>
  </cols>
  <sheetData>
    <row r="1" spans="1:13" ht="29.25" customHeight="1" x14ac:dyDescent="0.4">
      <c r="A1" s="763" t="s">
        <v>24</v>
      </c>
      <c r="B1" s="763"/>
      <c r="C1" s="763"/>
      <c r="D1" s="763"/>
      <c r="E1" s="763"/>
      <c r="F1" s="763"/>
      <c r="G1" s="763"/>
      <c r="H1" s="763"/>
      <c r="I1" s="688"/>
      <c r="J1" s="689"/>
      <c r="K1" s="690"/>
      <c r="L1" s="690"/>
      <c r="M1" s="690"/>
    </row>
    <row r="2" spans="1:13" ht="29.25" customHeight="1" x14ac:dyDescent="0.4">
      <c r="A2" s="691" t="s">
        <v>417</v>
      </c>
      <c r="B2" s="692"/>
      <c r="C2" s="693"/>
      <c r="D2" s="694"/>
      <c r="E2" s="695"/>
      <c r="F2" s="690"/>
      <c r="G2" s="690"/>
      <c r="H2" s="690"/>
      <c r="I2" s="690"/>
      <c r="J2" s="689"/>
      <c r="K2" s="690"/>
      <c r="L2" s="690"/>
      <c r="M2" s="690"/>
    </row>
    <row r="3" spans="1:13" ht="29.25" customHeight="1" outlineLevel="1" x14ac:dyDescent="0.4">
      <c r="A3" s="696" t="s">
        <v>249</v>
      </c>
      <c r="B3" s="696">
        <f>+('Task Analysis'!D27+'Task Analysis'!D86+'Task Analysis'!D149+'Task Analysis'!D202+'Task Analysis'!D302)/5</f>
        <v>37</v>
      </c>
      <c r="C3" s="696">
        <f>+('Task Analysis'!H27+'Task Analysis'!H86+'Task Analysis'!H149+'Task Analysis'!H202+'Task Analysis'!H302)/5</f>
        <v>20.2</v>
      </c>
      <c r="D3" s="696"/>
      <c r="E3" s="697"/>
      <c r="F3" s="690"/>
      <c r="G3" s="690"/>
      <c r="H3" s="690"/>
      <c r="I3" s="690"/>
      <c r="J3" s="690"/>
      <c r="K3" s="690"/>
      <c r="L3" s="690"/>
      <c r="M3" s="690"/>
    </row>
    <row r="4" spans="1:13" ht="29.25" customHeight="1" outlineLevel="1" x14ac:dyDescent="0.4">
      <c r="A4" s="698" t="s">
        <v>253</v>
      </c>
      <c r="B4" s="699">
        <f>+('Task Analysis'!G29+'Task Analysis'!G88+'Task Analysis'!G151+'Task Analysis'!G204+'Task Analysis'!G304)/100/5</f>
        <v>0.22599999999999998</v>
      </c>
      <c r="C4" s="699">
        <f>+('Task Analysis'!K29+'Task Analysis'!K88+'Task Analysis'!K151+'Task Analysis'!K204+'Task Analysis'!K304)/100/5</f>
        <v>0.11299999999999999</v>
      </c>
      <c r="D4" s="698"/>
      <c r="E4" s="697"/>
      <c r="F4" s="690"/>
      <c r="G4" s="690"/>
      <c r="H4" s="690"/>
      <c r="I4" s="690"/>
      <c r="J4" s="690"/>
      <c r="K4" s="690"/>
      <c r="L4" s="690"/>
      <c r="M4" s="690"/>
    </row>
    <row r="5" spans="1:13" ht="29.25" customHeight="1" outlineLevel="1" x14ac:dyDescent="0.4">
      <c r="A5" s="698" t="s">
        <v>252</v>
      </c>
      <c r="B5" s="699">
        <f>+('Task Analysis'!D28+'Task Analysis'!D87+'Task Analysis'!D150+'Task Analysis'!D203+'Task Analysis'!D303)/5</f>
        <v>0.41582423901209475</v>
      </c>
      <c r="C5" s="699">
        <f>+('Task Analysis'!H28+'Task Analysis'!H87+'Task Analysis'!H150+'Task Analysis'!H203+'Task Analysis'!H303)/5</f>
        <v>0.77694309216048341</v>
      </c>
      <c r="D5" s="698"/>
      <c r="E5" s="700"/>
      <c r="F5" s="690"/>
      <c r="G5" s="690"/>
      <c r="H5" s="690"/>
      <c r="I5" s="690"/>
      <c r="J5" s="690"/>
      <c r="K5" s="690"/>
      <c r="L5" s="690"/>
      <c r="M5" s="690"/>
    </row>
    <row r="6" spans="1:13" ht="29.25" customHeight="1" outlineLevel="1" x14ac:dyDescent="0.4">
      <c r="A6" s="701" t="s">
        <v>250</v>
      </c>
      <c r="B6" s="702">
        <f>(B5+B4)/2</f>
        <v>0.32091211950604737</v>
      </c>
      <c r="C6" s="702">
        <f>(C5+C4)/2</f>
        <v>0.4449715460802417</v>
      </c>
      <c r="D6" s="701"/>
      <c r="E6" s="700"/>
      <c r="F6" s="690"/>
      <c r="G6" s="690"/>
      <c r="H6" s="690"/>
      <c r="I6" s="690"/>
      <c r="J6" s="690"/>
      <c r="K6" s="690"/>
      <c r="L6" s="690"/>
      <c r="M6" s="690"/>
    </row>
    <row r="7" spans="1:13" ht="29.25" customHeight="1" outlineLevel="1" x14ac:dyDescent="0.4">
      <c r="A7" s="703" t="s">
        <v>36</v>
      </c>
      <c r="B7" s="704"/>
      <c r="C7" s="705">
        <f>(C6-B6)/B6</f>
        <v>0.38658379984261243</v>
      </c>
      <c r="D7" s="703"/>
      <c r="E7" s="700"/>
      <c r="F7" s="690"/>
      <c r="G7" s="690"/>
      <c r="H7" s="690"/>
      <c r="I7" s="690"/>
      <c r="J7" s="690"/>
      <c r="K7" s="690"/>
      <c r="L7" s="690"/>
      <c r="M7" s="690"/>
    </row>
    <row r="8" spans="1:13" ht="19.5" customHeight="1" outlineLevel="1" x14ac:dyDescent="0.4">
      <c r="A8" s="706" t="s">
        <v>251</v>
      </c>
      <c r="B8" s="707" t="s">
        <v>453</v>
      </c>
      <c r="C8" s="708" t="s">
        <v>20</v>
      </c>
      <c r="D8" s="709" t="s">
        <v>454</v>
      </c>
      <c r="E8" s="710"/>
      <c r="F8" s="690"/>
      <c r="G8" s="690"/>
      <c r="H8" s="690"/>
      <c r="I8" s="690"/>
      <c r="J8" s="690"/>
      <c r="K8" s="690"/>
      <c r="L8" s="690"/>
      <c r="M8" s="690"/>
    </row>
    <row r="9" spans="1:13" ht="18.75" customHeight="1" outlineLevel="1" x14ac:dyDescent="0.4">
      <c r="A9" s="711"/>
      <c r="B9" s="712">
        <f>+B6</f>
        <v>0.32091211950604737</v>
      </c>
      <c r="C9" s="713">
        <f>+C6</f>
        <v>0.4449715460802417</v>
      </c>
      <c r="D9" s="714">
        <f>+C7</f>
        <v>0.38658379984261243</v>
      </c>
      <c r="E9" s="715"/>
      <c r="F9" s="690"/>
      <c r="G9" s="690"/>
      <c r="H9" s="690"/>
      <c r="I9" s="690"/>
      <c r="J9" s="690"/>
      <c r="K9" s="690"/>
      <c r="L9" s="690"/>
      <c r="M9" s="690"/>
    </row>
    <row r="10" spans="1:13" ht="246.75" customHeight="1" outlineLevel="1" x14ac:dyDescent="0.4">
      <c r="B10" s="716"/>
      <c r="C10" s="716"/>
      <c r="E10" s="690"/>
      <c r="F10" s="690"/>
      <c r="G10" s="690"/>
      <c r="H10" s="690"/>
      <c r="I10" s="690"/>
      <c r="J10" s="690"/>
      <c r="K10" s="690"/>
      <c r="L10" s="690"/>
      <c r="M10" s="690"/>
    </row>
    <row r="11" spans="1:13" ht="7.5" customHeight="1" x14ac:dyDescent="0.4">
      <c r="A11" s="689"/>
      <c r="B11" s="689"/>
      <c r="C11" s="689"/>
      <c r="D11" s="689"/>
      <c r="E11" s="689"/>
      <c r="F11" s="689"/>
      <c r="G11" s="689"/>
      <c r="H11" s="689"/>
      <c r="I11" s="689"/>
      <c r="J11" s="689"/>
      <c r="K11" s="690"/>
      <c r="L11" s="690"/>
      <c r="M11" s="690"/>
    </row>
    <row r="12" spans="1:13" ht="29.25" customHeight="1" x14ac:dyDescent="0.4">
      <c r="A12" s="717"/>
      <c r="B12" s="718"/>
      <c r="C12" s="718"/>
      <c r="D12" s="719"/>
      <c r="E12" s="720"/>
      <c r="F12" s="717"/>
      <c r="G12" s="718"/>
      <c r="H12" s="718"/>
      <c r="I12" s="719"/>
      <c r="J12" s="689"/>
      <c r="K12" s="690"/>
      <c r="L12" s="690"/>
      <c r="M12" s="690"/>
    </row>
    <row r="13" spans="1:13" ht="24" customHeight="1" x14ac:dyDescent="0.4">
      <c r="A13" s="706" t="s">
        <v>27</v>
      </c>
      <c r="B13" s="707" t="s">
        <v>453</v>
      </c>
      <c r="C13" s="708" t="s">
        <v>20</v>
      </c>
      <c r="D13" s="709" t="s">
        <v>454</v>
      </c>
      <c r="E13" s="721"/>
      <c r="F13" s="706" t="s">
        <v>93</v>
      </c>
      <c r="G13" s="707" t="s">
        <v>453</v>
      </c>
      <c r="H13" s="708" t="s">
        <v>20</v>
      </c>
      <c r="I13" s="709" t="s">
        <v>454</v>
      </c>
      <c r="J13" s="689"/>
      <c r="K13" s="690"/>
      <c r="L13" s="690"/>
      <c r="M13" s="690"/>
    </row>
    <row r="14" spans="1:13" ht="17.25" customHeight="1" x14ac:dyDescent="0.4">
      <c r="A14" s="711"/>
      <c r="B14" s="712">
        <f>+'Task Analysis'!D34</f>
        <v>0.40909090909090906</v>
      </c>
      <c r="C14" s="713">
        <f>+'Task Analysis'!H34</f>
        <v>0.5625</v>
      </c>
      <c r="D14" s="714">
        <f>+'Task Analysis'!H35</f>
        <v>0.37500000000000011</v>
      </c>
      <c r="E14" s="722"/>
      <c r="F14" s="711"/>
      <c r="G14" s="712">
        <f>+'Task Analysis'!D156</f>
        <v>0.58088235294117641</v>
      </c>
      <c r="H14" s="713">
        <f>+'Task Analysis'!H156</f>
        <v>0.67391304347826086</v>
      </c>
      <c r="I14" s="714">
        <f>+'Task Analysis'!H157</f>
        <v>0.16015410016510745</v>
      </c>
      <c r="J14" s="689"/>
      <c r="K14" s="690"/>
      <c r="L14" s="690"/>
      <c r="M14" s="690"/>
    </row>
    <row r="15" spans="1:13" ht="243.75" customHeight="1" x14ac:dyDescent="0.4">
      <c r="B15" s="723"/>
      <c r="C15" s="723"/>
      <c r="D15" s="723"/>
      <c r="E15" s="695"/>
      <c r="G15" s="723"/>
      <c r="H15" s="723"/>
      <c r="I15" s="723"/>
      <c r="J15" s="689"/>
      <c r="K15" s="690"/>
      <c r="L15" s="690"/>
      <c r="M15" s="690"/>
    </row>
    <row r="16" spans="1:13" ht="14.25" customHeight="1" x14ac:dyDescent="0.4">
      <c r="A16" s="724"/>
      <c r="B16" s="725"/>
      <c r="C16" s="725"/>
      <c r="D16" s="726"/>
      <c r="E16" s="727"/>
      <c r="F16" s="689"/>
      <c r="G16" s="689"/>
      <c r="H16" s="689"/>
      <c r="I16" s="689"/>
      <c r="J16" s="689"/>
      <c r="K16" s="690"/>
      <c r="L16" s="690"/>
      <c r="M16" s="690"/>
    </row>
    <row r="17" spans="1:13" ht="22.5" customHeight="1" x14ac:dyDescent="0.4">
      <c r="A17" s="706" t="s">
        <v>358</v>
      </c>
      <c r="B17" s="707" t="s">
        <v>453</v>
      </c>
      <c r="C17" s="708" t="s">
        <v>20</v>
      </c>
      <c r="D17" s="709" t="s">
        <v>454</v>
      </c>
      <c r="E17" s="710"/>
      <c r="F17" s="706" t="s">
        <v>359</v>
      </c>
      <c r="G17" s="707" t="s">
        <v>453</v>
      </c>
      <c r="H17" s="708" t="s">
        <v>20</v>
      </c>
      <c r="I17" s="709" t="s">
        <v>454</v>
      </c>
      <c r="J17" s="689"/>
      <c r="K17" s="690"/>
      <c r="L17" s="690"/>
      <c r="M17" s="690"/>
    </row>
    <row r="18" spans="1:13" x14ac:dyDescent="0.4">
      <c r="A18" s="711"/>
      <c r="B18" s="712">
        <f>+'Task Analysis'!D93</f>
        <v>0.40384615384615385</v>
      </c>
      <c r="C18" s="713">
        <f>+'Task Analysis'!H93</f>
        <v>0.6607142857142857</v>
      </c>
      <c r="D18" s="714">
        <f>+'Task Analysis'!H94</f>
        <v>0.63605442176870741</v>
      </c>
      <c r="E18" s="715"/>
      <c r="F18" s="711"/>
      <c r="G18" s="712">
        <f>+'Task Analysis'!D209</f>
        <v>0.62903225806451613</v>
      </c>
      <c r="H18" s="713">
        <f>+'Task Analysis'!H209</f>
        <v>0.69565217391304346</v>
      </c>
      <c r="I18" s="714">
        <f>+'Task Analysis'!H210</f>
        <v>0.10590858416945372</v>
      </c>
      <c r="J18" s="689"/>
      <c r="K18" s="690"/>
      <c r="L18" s="690"/>
      <c r="M18" s="690"/>
    </row>
    <row r="19" spans="1:13" ht="235.5" customHeight="1" x14ac:dyDescent="0.4">
      <c r="E19" s="690"/>
      <c r="J19" s="689"/>
      <c r="K19" s="690"/>
      <c r="L19" s="690"/>
      <c r="M19" s="690"/>
    </row>
    <row r="20" spans="1:13" ht="15.75" customHeight="1" x14ac:dyDescent="0.4">
      <c r="A20" s="689"/>
      <c r="B20" s="689"/>
      <c r="C20" s="689"/>
      <c r="D20" s="689"/>
      <c r="E20" s="689"/>
      <c r="F20" s="689"/>
      <c r="G20" s="689"/>
      <c r="H20" s="689"/>
      <c r="I20" s="689"/>
      <c r="J20" s="689"/>
    </row>
    <row r="21" spans="1:13" ht="29.4" x14ac:dyDescent="0.4">
      <c r="A21" s="728" t="s">
        <v>416</v>
      </c>
      <c r="B21" s="707" t="s">
        <v>453</v>
      </c>
      <c r="C21" s="708" t="s">
        <v>20</v>
      </c>
      <c r="D21" s="709" t="s">
        <v>454</v>
      </c>
    </row>
    <row r="22" spans="1:13" ht="18" customHeight="1" x14ac:dyDescent="0.4">
      <c r="A22" s="711"/>
      <c r="B22" s="712">
        <f>+'Task Analysis'!D309</f>
        <v>0.52142857142857146</v>
      </c>
      <c r="C22" s="713">
        <f>+'Task Analysis'!H309</f>
        <v>0.66891891891891886</v>
      </c>
      <c r="D22" s="714">
        <f>+'Task Analysis'!H310</f>
        <v>0.28285820066641965</v>
      </c>
    </row>
    <row r="23" spans="1:13" ht="234.75" customHeight="1" x14ac:dyDescent="0.4"/>
    <row r="24" spans="1:13" ht="15.75" customHeight="1" x14ac:dyDescent="0.4">
      <c r="A24" s="689"/>
      <c r="B24" s="689"/>
      <c r="C24" s="689"/>
      <c r="D24" s="689"/>
      <c r="E24" s="689"/>
      <c r="F24" s="689"/>
      <c r="G24" s="689"/>
      <c r="H24" s="689"/>
      <c r="I24" s="689"/>
      <c r="J24" s="689"/>
    </row>
  </sheetData>
  <mergeCells count="2">
    <mergeCell ref="A1:D1"/>
    <mergeCell ref="E1:H1"/>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59"/>
  <sheetViews>
    <sheetView workbookViewId="0">
      <selection activeCell="B3" sqref="B3:C3"/>
    </sheetView>
  </sheetViews>
  <sheetFormatPr defaultColWidth="9.1640625" defaultRowHeight="10.199999999999999" x14ac:dyDescent="0.4"/>
  <cols>
    <col min="1" max="1" width="14.44140625" style="729" customWidth="1"/>
    <col min="2" max="2" width="65.6640625" style="2" customWidth="1"/>
    <col min="3" max="3" width="46.71875" style="2" customWidth="1"/>
    <col min="4" max="4" width="41.6640625" style="1" customWidth="1"/>
    <col min="5" max="16384" width="9.1640625" style="1"/>
  </cols>
  <sheetData>
    <row r="1" spans="2:4" ht="21.75" customHeight="1" thickTop="1" thickBot="1" x14ac:dyDescent="0.45">
      <c r="B1" s="774" t="s">
        <v>457</v>
      </c>
      <c r="C1" s="775"/>
      <c r="D1" s="729"/>
    </row>
    <row r="2" spans="2:4" ht="20.25" customHeight="1" thickTop="1" x14ac:dyDescent="0.4">
      <c r="B2" s="776" t="s">
        <v>0</v>
      </c>
      <c r="C2" s="776"/>
      <c r="D2" s="729"/>
    </row>
    <row r="3" spans="2:4" ht="30.75" customHeight="1" x14ac:dyDescent="0.4">
      <c r="B3" s="779" t="s">
        <v>455</v>
      </c>
      <c r="C3" s="780"/>
      <c r="D3" s="729"/>
    </row>
    <row r="4" spans="2:4" ht="17.25" customHeight="1" x14ac:dyDescent="0.4">
      <c r="B4" s="781" t="s">
        <v>1</v>
      </c>
      <c r="C4" s="781"/>
      <c r="D4" s="729"/>
    </row>
    <row r="5" spans="2:4" ht="17.25" customHeight="1" x14ac:dyDescent="0.4">
      <c r="B5" s="781" t="s">
        <v>2</v>
      </c>
      <c r="C5" s="781"/>
      <c r="D5" s="729"/>
    </row>
    <row r="6" spans="2:4" ht="17.25" customHeight="1" x14ac:dyDescent="0.4">
      <c r="B6" s="781" t="s">
        <v>456</v>
      </c>
      <c r="C6" s="781"/>
      <c r="D6" s="729"/>
    </row>
    <row r="7" spans="2:4" ht="17.25" customHeight="1" x14ac:dyDescent="0.4">
      <c r="B7" s="781" t="s">
        <v>3</v>
      </c>
      <c r="C7" s="781"/>
      <c r="D7" s="729"/>
    </row>
    <row r="8" spans="2:4" ht="17.25" customHeight="1" x14ac:dyDescent="0.4">
      <c r="B8" s="781" t="s">
        <v>4</v>
      </c>
      <c r="C8" s="781"/>
      <c r="D8" s="729"/>
    </row>
    <row r="9" spans="2:4" ht="17.25" customHeight="1" x14ac:dyDescent="0.4">
      <c r="B9" s="781" t="s">
        <v>5</v>
      </c>
      <c r="C9" s="781"/>
      <c r="D9" s="729"/>
    </row>
    <row r="10" spans="2:4" ht="20.100000000000001" customHeight="1" x14ac:dyDescent="0.4">
      <c r="B10" s="781" t="s">
        <v>6</v>
      </c>
      <c r="C10" s="781"/>
      <c r="D10" s="729"/>
    </row>
    <row r="11" spans="2:4" ht="17.25" customHeight="1" x14ac:dyDescent="0.4">
      <c r="B11" s="781" t="s">
        <v>7</v>
      </c>
      <c r="C11" s="781"/>
      <c r="D11" s="729"/>
    </row>
    <row r="12" spans="2:4" ht="14.4" customHeight="1" x14ac:dyDescent="0.4">
      <c r="B12" s="781" t="s">
        <v>8</v>
      </c>
      <c r="C12" s="781"/>
      <c r="D12" s="729"/>
    </row>
    <row r="13" spans="2:4" ht="5.25" customHeight="1" x14ac:dyDescent="0.4">
      <c r="D13" s="729"/>
    </row>
    <row r="14" spans="2:4" ht="27" customHeight="1" x14ac:dyDescent="0.4">
      <c r="B14" s="777" t="s">
        <v>9</v>
      </c>
      <c r="C14" s="778"/>
    </row>
    <row r="15" spans="2:4" ht="16.5" customHeight="1" x14ac:dyDescent="0.4">
      <c r="B15" s="764" t="s">
        <v>10</v>
      </c>
      <c r="C15" s="765"/>
    </row>
    <row r="16" spans="2:4" ht="16.5" customHeight="1" x14ac:dyDescent="0.4">
      <c r="B16" s="764" t="s">
        <v>11</v>
      </c>
      <c r="C16" s="765"/>
    </row>
    <row r="17" spans="2:4" ht="17.25" customHeight="1" x14ac:dyDescent="0.4">
      <c r="B17" s="773" t="s">
        <v>12</v>
      </c>
      <c r="C17" s="765"/>
    </row>
    <row r="18" spans="2:4" ht="16.5" customHeight="1" x14ac:dyDescent="0.4">
      <c r="B18" s="764" t="s">
        <v>13</v>
      </c>
      <c r="C18" s="765"/>
    </row>
    <row r="19" spans="2:4" ht="8.25" customHeight="1" x14ac:dyDescent="0.4">
      <c r="B19" s="3"/>
      <c r="C19" s="3"/>
    </row>
    <row r="20" spans="2:4" ht="29.25" customHeight="1" thickBot="1" x14ac:dyDescent="0.45">
      <c r="B20" s="766" t="s">
        <v>14</v>
      </c>
      <c r="C20" s="767"/>
    </row>
    <row r="21" spans="2:4" ht="61.5" customHeight="1" thickTop="1" thickBot="1" x14ac:dyDescent="0.45">
      <c r="B21" s="730" t="s">
        <v>15</v>
      </c>
      <c r="C21" s="731"/>
    </row>
    <row r="22" spans="2:4" ht="51" customHeight="1" thickTop="1" x14ac:dyDescent="0.4">
      <c r="B22" s="768" t="s">
        <v>16</v>
      </c>
      <c r="C22" s="732"/>
    </row>
    <row r="23" spans="2:4" ht="42" customHeight="1" thickBot="1" x14ac:dyDescent="0.45">
      <c r="B23" s="769"/>
      <c r="C23" s="733" t="s">
        <v>17</v>
      </c>
    </row>
    <row r="24" spans="2:4" ht="31.5" customHeight="1" thickTop="1" x14ac:dyDescent="0.4">
      <c r="B24" s="770" t="s">
        <v>26</v>
      </c>
      <c r="C24" s="770"/>
    </row>
    <row r="25" spans="2:4" ht="96.75" customHeight="1" x14ac:dyDescent="0.4">
      <c r="B25" s="771" t="s">
        <v>18</v>
      </c>
      <c r="C25" s="772"/>
    </row>
    <row r="26" spans="2:4" ht="6.75" customHeight="1" x14ac:dyDescent="0.4">
      <c r="B26" s="735"/>
      <c r="C26" s="734"/>
      <c r="D26" s="729"/>
    </row>
    <row r="27" spans="2:4" ht="23.25" customHeight="1" x14ac:dyDescent="0.4">
      <c r="B27" s="736"/>
      <c r="C27" s="734"/>
      <c r="D27" s="729"/>
    </row>
    <row r="28" spans="2:4" x14ac:dyDescent="0.4">
      <c r="B28" s="734"/>
      <c r="C28" s="737"/>
      <c r="D28" s="729"/>
    </row>
    <row r="29" spans="2:4" x14ac:dyDescent="0.4">
      <c r="B29" s="738"/>
      <c r="C29" s="738"/>
      <c r="D29" s="729"/>
    </row>
    <row r="30" spans="2:4" x14ac:dyDescent="0.4">
      <c r="B30" s="738"/>
      <c r="C30" s="738"/>
      <c r="D30" s="729"/>
    </row>
    <row r="31" spans="2:4" x14ac:dyDescent="0.4">
      <c r="B31" s="738"/>
      <c r="C31" s="738"/>
      <c r="D31" s="729"/>
    </row>
    <row r="32" spans="2:4" x14ac:dyDescent="0.4">
      <c r="B32" s="734"/>
      <c r="C32" s="734"/>
      <c r="D32" s="729"/>
    </row>
    <row r="33" spans="2:4" x14ac:dyDescent="0.4">
      <c r="B33" s="734"/>
      <c r="C33" s="734"/>
      <c r="D33" s="729"/>
    </row>
    <row r="34" spans="2:4" x14ac:dyDescent="0.4">
      <c r="B34" s="734"/>
      <c r="C34" s="734"/>
      <c r="D34" s="729"/>
    </row>
    <row r="35" spans="2:4" x14ac:dyDescent="0.4">
      <c r="B35" s="734"/>
      <c r="C35" s="734"/>
      <c r="D35" s="729"/>
    </row>
    <row r="36" spans="2:4" x14ac:dyDescent="0.4">
      <c r="B36" s="734"/>
      <c r="C36" s="734"/>
      <c r="D36" s="729"/>
    </row>
    <row r="37" spans="2:4" x14ac:dyDescent="0.4">
      <c r="B37" s="734"/>
      <c r="C37" s="734"/>
      <c r="D37" s="729"/>
    </row>
    <row r="38" spans="2:4" x14ac:dyDescent="0.4">
      <c r="B38" s="734"/>
      <c r="C38" s="734"/>
      <c r="D38" s="729"/>
    </row>
    <row r="39" spans="2:4" x14ac:dyDescent="0.4">
      <c r="B39" s="734"/>
      <c r="C39" s="734"/>
      <c r="D39" s="729"/>
    </row>
    <row r="40" spans="2:4" x14ac:dyDescent="0.4">
      <c r="B40" s="734"/>
      <c r="C40" s="734"/>
      <c r="D40" s="729"/>
    </row>
    <row r="41" spans="2:4" x14ac:dyDescent="0.4">
      <c r="B41" s="734"/>
      <c r="C41" s="734"/>
      <c r="D41" s="729"/>
    </row>
    <row r="42" spans="2:4" x14ac:dyDescent="0.4">
      <c r="B42" s="734"/>
      <c r="C42" s="734"/>
      <c r="D42" s="729"/>
    </row>
    <row r="43" spans="2:4" x14ac:dyDescent="0.4">
      <c r="B43" s="734"/>
      <c r="C43" s="734"/>
      <c r="D43" s="729"/>
    </row>
    <row r="44" spans="2:4" x14ac:dyDescent="0.4">
      <c r="B44" s="734"/>
      <c r="C44" s="734"/>
      <c r="D44" s="729"/>
    </row>
    <row r="45" spans="2:4" x14ac:dyDescent="0.4">
      <c r="B45" s="734"/>
      <c r="C45" s="734"/>
      <c r="D45" s="729"/>
    </row>
    <row r="46" spans="2:4" x14ac:dyDescent="0.4">
      <c r="B46" s="734"/>
      <c r="C46" s="734"/>
      <c r="D46" s="729"/>
    </row>
    <row r="47" spans="2:4" x14ac:dyDescent="0.4">
      <c r="B47" s="734"/>
      <c r="C47" s="734"/>
      <c r="D47" s="729"/>
    </row>
    <row r="48" spans="2:4" x14ac:dyDescent="0.4">
      <c r="B48" s="734"/>
      <c r="C48" s="734"/>
      <c r="D48" s="729"/>
    </row>
    <row r="49" spans="2:4" x14ac:dyDescent="0.4">
      <c r="B49" s="734"/>
      <c r="C49" s="734"/>
      <c r="D49" s="729"/>
    </row>
    <row r="50" spans="2:4" x14ac:dyDescent="0.4">
      <c r="B50" s="734"/>
      <c r="C50" s="734"/>
      <c r="D50" s="729"/>
    </row>
    <row r="51" spans="2:4" x14ac:dyDescent="0.4">
      <c r="B51" s="734"/>
      <c r="C51" s="734"/>
      <c r="D51" s="729"/>
    </row>
    <row r="52" spans="2:4" x14ac:dyDescent="0.4">
      <c r="B52" s="734"/>
      <c r="C52" s="734"/>
      <c r="D52" s="729"/>
    </row>
    <row r="53" spans="2:4" x14ac:dyDescent="0.4">
      <c r="B53" s="734"/>
      <c r="C53" s="734"/>
      <c r="D53" s="729"/>
    </row>
    <row r="54" spans="2:4" x14ac:dyDescent="0.4">
      <c r="B54" s="734"/>
      <c r="C54" s="734"/>
      <c r="D54" s="729"/>
    </row>
    <row r="55" spans="2:4" x14ac:dyDescent="0.4">
      <c r="B55" s="734"/>
      <c r="C55" s="734"/>
      <c r="D55" s="729"/>
    </row>
    <row r="56" spans="2:4" x14ac:dyDescent="0.4">
      <c r="B56" s="734"/>
      <c r="C56" s="734"/>
      <c r="D56" s="729"/>
    </row>
    <row r="57" spans="2:4" x14ac:dyDescent="0.4">
      <c r="B57" s="734"/>
      <c r="C57" s="734"/>
      <c r="D57" s="729"/>
    </row>
    <row r="58" spans="2:4" x14ac:dyDescent="0.4">
      <c r="B58" s="734"/>
      <c r="C58" s="734"/>
      <c r="D58" s="729"/>
    </row>
    <row r="59" spans="2:4" ht="73.8" customHeight="1" x14ac:dyDescent="0.4">
      <c r="B59" s="734"/>
      <c r="C59" s="734"/>
      <c r="D59" s="729"/>
    </row>
  </sheetData>
  <mergeCells count="21">
    <mergeCell ref="B17:C17"/>
    <mergeCell ref="B1:C1"/>
    <mergeCell ref="B2:C2"/>
    <mergeCell ref="B14:C14"/>
    <mergeCell ref="B15:C15"/>
    <mergeCell ref="B16:C16"/>
    <mergeCell ref="B3:C3"/>
    <mergeCell ref="B4:C4"/>
    <mergeCell ref="B5:C5"/>
    <mergeCell ref="B6:C6"/>
    <mergeCell ref="B7:C7"/>
    <mergeCell ref="B8:C8"/>
    <mergeCell ref="B9:C9"/>
    <mergeCell ref="B10:C10"/>
    <mergeCell ref="B11:C11"/>
    <mergeCell ref="B12:C12"/>
    <mergeCell ref="B18:C18"/>
    <mergeCell ref="B20:C20"/>
    <mergeCell ref="B22:B23"/>
    <mergeCell ref="B24:C24"/>
    <mergeCell ref="B25:C25"/>
  </mergeCells>
  <hyperlinks>
    <hyperlink ref="B2:C2" location="'Task Analysis'!A1" display="Taskflow Analysis"/>
  </hyperlinks>
  <pageMargins left="0.7" right="0.7" top="0.75" bottom="0.75" header="0.3" footer="0.3"/>
  <drawing r:id="rId1"/>
  <legacyDrawing r:id="rId2"/>
  <oleObjects>
    <mc:AlternateContent xmlns:mc="http://schemas.openxmlformats.org/markup-compatibility/2006">
      <mc:Choice Requires="x14">
        <oleObject progId="Visio.Drawing.11" shapeId="1025" r:id="rId3">
          <objectPr defaultSize="0" autoPict="0" r:id="rId4">
            <anchor moveWithCells="1" sizeWithCells="1">
              <from>
                <xdr:col>2</xdr:col>
                <xdr:colOff>0</xdr:colOff>
                <xdr:row>20</xdr:row>
                <xdr:rowOff>0</xdr:rowOff>
              </from>
              <to>
                <xdr:col>2</xdr:col>
                <xdr:colOff>1741170</xdr:colOff>
                <xdr:row>20</xdr:row>
                <xdr:rowOff>659130</xdr:rowOff>
              </to>
            </anchor>
          </objectPr>
        </oleObject>
      </mc:Choice>
      <mc:Fallback>
        <oleObject progId="Visio.Drawing.11" shapeId="1025" r:id="rId3"/>
      </mc:Fallback>
    </mc:AlternateContent>
    <mc:AlternateContent xmlns:mc="http://schemas.openxmlformats.org/markup-compatibility/2006">
      <mc:Choice Requires="x14">
        <oleObject progId="Visio.Drawing.11" shapeId="1026" r:id="rId5">
          <objectPr defaultSize="0" autoPict="0" r:id="rId6">
            <anchor moveWithCells="1" sizeWithCells="1">
              <from>
                <xdr:col>2</xdr:col>
                <xdr:colOff>0</xdr:colOff>
                <xdr:row>21</xdr:row>
                <xdr:rowOff>0</xdr:rowOff>
              </from>
              <to>
                <xdr:col>2</xdr:col>
                <xdr:colOff>2286000</xdr:colOff>
                <xdr:row>22</xdr:row>
                <xdr:rowOff>11430</xdr:rowOff>
              </to>
            </anchor>
          </objectPr>
        </oleObject>
      </mc:Choice>
      <mc:Fallback>
        <oleObject progId="Visio.Drawing.11" shapeId="1026" r:id="rId5"/>
      </mc:Fallback>
    </mc:AlternateContent>
  </oleObjec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Task Analysis</vt:lpstr>
      <vt:lpstr>Task Analysis Graphs</vt:lpstr>
      <vt:lpstr>Appendix</vt:lpstr>
    </vt:vector>
  </TitlesOfParts>
  <Company>Amdocs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UX Study</dc:title>
  <dc:subject>Usability &amp; Metrics</dc:subject>
  <dc:creator>Mark Weinberg</dc:creator>
  <cp:lastModifiedBy>Mark Weinberg</cp:lastModifiedBy>
  <cp:lastPrinted>2009-10-05T20:58:44Z</cp:lastPrinted>
  <dcterms:created xsi:type="dcterms:W3CDTF">2003-11-26T10:03:29Z</dcterms:created>
  <dcterms:modified xsi:type="dcterms:W3CDTF">2018-01-09T23:12:20Z</dcterms:modified>
</cp:coreProperties>
</file>